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60" yWindow="15" windowWidth="20895" windowHeight="10170" tabRatio="980" activeTab="2"/>
  </bookViews>
  <sheets>
    <sheet name="Общие сведения и ссылки" sheetId="1" r:id="rId1"/>
    <sheet name="Список обновлений" sheetId="13" r:id="rId2"/>
    <sheet name="Форма общих данных заказа" sheetId="2" r:id="rId3"/>
    <sheet name="CSM" sheetId="3" r:id="rId4"/>
    <sheet name="Dark Eldar" sheetId="4" r:id="rId5"/>
    <sheet name="IG" sheetId="5" r:id="rId6"/>
    <sheet name="Orcs" sheetId="6" r:id="rId7"/>
    <sheet name="SM" sheetId="7" r:id="rId8"/>
    <sheet name="Tau" sheetId="8" r:id="rId9"/>
    <sheet name="Tyranids" sheetId="9" r:id="rId10"/>
    <sheet name="Некроны" sheetId="11" r:id="rId11"/>
    <sheet name="Инквизиция" sheetId="12" r:id="rId12"/>
    <sheet name="Механикусы" sheetId="17" r:id="rId13"/>
    <sheet name="Эльдары" sheetId="18" r:id="rId14"/>
    <sheet name="Флаеры" sheetId="14" r:id="rId15"/>
    <sheet name="Укрепления" sheetId="15" r:id="rId16"/>
    <sheet name="Аксессуары" sheetId="10" r:id="rId17"/>
    <sheet name="Суперхэви" sheetId="16" r:id="rId18"/>
  </sheets>
  <calcPr calcId="125725"/>
</workbook>
</file>

<file path=xl/calcChain.xml><?xml version="1.0" encoding="utf-8"?>
<calcChain xmlns="http://schemas.openxmlformats.org/spreadsheetml/2006/main">
  <c r="I37" i="7"/>
  <c r="I38"/>
  <c r="I36"/>
  <c r="I34"/>
  <c r="I32"/>
  <c r="I31"/>
  <c r="I33"/>
  <c r="I30"/>
  <c r="I29"/>
  <c r="I28"/>
  <c r="I7"/>
  <c r="I45" i="5"/>
  <c r="I10"/>
  <c r="I11" i="6"/>
  <c r="I12" i="4"/>
  <c r="I10" i="7"/>
  <c r="I9"/>
  <c r="I8"/>
  <c r="I13" i="8"/>
  <c r="I11" i="18"/>
  <c r="I10"/>
  <c r="I9"/>
  <c r="I8"/>
  <c r="I7"/>
  <c r="I6"/>
  <c r="I5"/>
  <c r="I4"/>
  <c r="I3"/>
  <c r="I5" i="7"/>
  <c r="I11" i="17"/>
  <c r="I10"/>
  <c r="I9"/>
  <c r="I8"/>
  <c r="I7"/>
  <c r="I6"/>
  <c r="I5"/>
  <c r="I4"/>
  <c r="I3"/>
  <c r="L23" i="2"/>
  <c r="I29" i="3"/>
  <c r="I28"/>
  <c r="I36" i="5"/>
  <c r="I35"/>
  <c r="L24" i="2"/>
  <c r="L22"/>
  <c r="I27" i="3"/>
  <c r="I26"/>
  <c r="I17" i="8"/>
  <c r="I16"/>
  <c r="I15"/>
  <c r="I10"/>
  <c r="I9"/>
  <c r="I12" i="3"/>
  <c r="I6" i="16"/>
  <c r="I8"/>
  <c r="I7"/>
  <c r="I5"/>
  <c r="I4"/>
  <c r="I3"/>
  <c r="I9" i="10"/>
  <c r="I8"/>
  <c r="I7"/>
  <c r="I6"/>
  <c r="I17" i="5"/>
  <c r="I16"/>
  <c r="I23"/>
  <c r="I27"/>
  <c r="I26"/>
  <c r="I25"/>
  <c r="I22"/>
  <c r="I22" i="7"/>
  <c r="I24"/>
  <c r="I23"/>
  <c r="I6"/>
  <c r="I20" i="8"/>
  <c r="I19"/>
  <c r="I9" i="6"/>
  <c r="I8"/>
  <c r="I10"/>
  <c r="I26" i="7"/>
  <c r="I27"/>
  <c r="I23" i="3"/>
  <c r="I19"/>
  <c r="I6" i="8"/>
  <c r="I18"/>
  <c r="I6" i="14"/>
  <c r="I6" i="6"/>
  <c r="I12" i="8"/>
  <c r="I25" i="3"/>
  <c r="I9"/>
  <c r="I7" i="6"/>
  <c r="I5"/>
  <c r="I34" i="5"/>
  <c r="I33"/>
  <c r="I29"/>
  <c r="I24"/>
  <c r="I28"/>
  <c r="I10" i="14"/>
  <c r="I8"/>
  <c r="I7"/>
  <c r="I9"/>
  <c r="I6" i="9"/>
  <c r="I4"/>
  <c r="I25" i="7"/>
  <c r="I30" i="3"/>
  <c r="I21" i="5"/>
  <c r="I8" i="3"/>
  <c r="I4"/>
  <c r="I6" i="15"/>
  <c r="I5"/>
  <c r="I4"/>
  <c r="I3"/>
  <c r="I32" i="5"/>
  <c r="I31"/>
  <c r="I19" i="7"/>
  <c r="I20"/>
  <c r="I35" i="3"/>
  <c r="I34"/>
  <c r="I33"/>
  <c r="I32"/>
  <c r="I11" i="14"/>
  <c r="I5"/>
  <c r="I4"/>
  <c r="I3"/>
  <c r="I4" i="7"/>
  <c r="I46" i="5"/>
  <c r="I4" i="11"/>
  <c r="I35" i="7"/>
  <c r="I40"/>
  <c r="I39"/>
  <c r="I11" i="3"/>
  <c r="I10"/>
  <c r="I40"/>
  <c r="I39"/>
  <c r="I38"/>
  <c r="I37"/>
  <c r="I39" i="5"/>
  <c r="I12"/>
  <c r="I41"/>
  <c r="I14" i="8"/>
  <c r="I14" i="5"/>
  <c r="I21" i="7"/>
  <c r="I41"/>
  <c r="I18"/>
  <c r="I12"/>
  <c r="I11" i="4"/>
  <c r="I24" i="3"/>
  <c r="I21"/>
  <c r="I22"/>
  <c r="I18"/>
  <c r="I17"/>
  <c r="I14"/>
  <c r="I44" i="5"/>
  <c r="I10" i="10"/>
  <c r="I5"/>
  <c r="I4"/>
  <c r="I3"/>
  <c r="I4" i="12"/>
  <c r="I3"/>
  <c r="I5" i="11"/>
  <c r="I3"/>
  <c r="I5" i="9"/>
  <c r="I3"/>
  <c r="I21" i="8"/>
  <c r="I11"/>
  <c r="I8"/>
  <c r="I7"/>
  <c r="I5"/>
  <c r="I4"/>
  <c r="I42" i="7"/>
  <c r="I17"/>
  <c r="I16"/>
  <c r="I15"/>
  <c r="I14"/>
  <c r="I13"/>
  <c r="I11"/>
  <c r="I12" i="6"/>
  <c r="I4"/>
  <c r="I3"/>
  <c r="I43" i="5"/>
  <c r="I7"/>
  <c r="I8"/>
  <c r="I9"/>
  <c r="I42"/>
  <c r="I40"/>
  <c r="I38"/>
  <c r="I37"/>
  <c r="I30"/>
  <c r="I20"/>
  <c r="I19"/>
  <c r="I18"/>
  <c r="I15"/>
  <c r="I13"/>
  <c r="I11"/>
  <c r="I6"/>
  <c r="I5"/>
  <c r="I4"/>
  <c r="I13" i="4"/>
  <c r="I10"/>
  <c r="I9"/>
  <c r="I8"/>
  <c r="I7"/>
  <c r="I6"/>
  <c r="I5"/>
  <c r="I4"/>
  <c r="I46" i="3"/>
  <c r="I45"/>
  <c r="I41"/>
  <c r="I42"/>
  <c r="I44"/>
  <c r="I43"/>
  <c r="I36"/>
  <c r="I6"/>
  <c r="I7"/>
  <c r="I13"/>
  <c r="I15"/>
  <c r="I16"/>
  <c r="I20"/>
  <c r="I5"/>
  <c r="I12" i="18" l="1"/>
  <c r="L21" i="2" s="1"/>
  <c r="I12" i="17"/>
  <c r="L20" i="2" s="1"/>
  <c r="I47" i="3"/>
  <c r="L10" i="2" s="1"/>
  <c r="I9" i="16"/>
  <c r="I43" i="7"/>
  <c r="L14" i="2" s="1"/>
  <c r="I22" i="8"/>
  <c r="L15" i="2" s="1"/>
  <c r="I7" i="15"/>
  <c r="I12" i="14"/>
  <c r="L19" i="2" s="1"/>
  <c r="I14" i="4"/>
  <c r="L11" i="2" s="1"/>
  <c r="I47" i="5"/>
  <c r="L12" i="2" s="1"/>
  <c r="I11" i="10"/>
  <c r="I5" i="12"/>
  <c r="L18" i="2" s="1"/>
  <c r="I6" i="11"/>
  <c r="L17" i="2" s="1"/>
  <c r="L16"/>
  <c r="I13" i="6"/>
  <c r="L13" i="2" s="1"/>
  <c r="L25" l="1"/>
  <c r="L26" s="1"/>
  <c r="L27" s="1"/>
</calcChain>
</file>

<file path=xl/sharedStrings.xml><?xml version="1.0" encoding="utf-8"?>
<sst xmlns="http://schemas.openxmlformats.org/spreadsheetml/2006/main" count="574" uniqueCount="387">
  <si>
    <t>Прайс-лист</t>
  </si>
  <si>
    <t>Дата составления</t>
  </si>
  <si>
    <t>Фотографии</t>
  </si>
  <si>
    <t>Описание</t>
  </si>
  <si>
    <t>размер</t>
  </si>
  <si>
    <t>Ссылка</t>
  </si>
  <si>
    <t>Dark Eldar</t>
  </si>
  <si>
    <t>CSM</t>
  </si>
  <si>
    <t>IG</t>
  </si>
  <si>
    <t>Orcs</t>
  </si>
  <si>
    <t>SM</t>
  </si>
  <si>
    <t>Tau</t>
  </si>
  <si>
    <t>Tyranids</t>
  </si>
  <si>
    <t>Аксессуары</t>
  </si>
  <si>
    <t>OnLine Галерея</t>
  </si>
  <si>
    <t>-</t>
  </si>
  <si>
    <t>Общие сведения</t>
  </si>
  <si>
    <t>Контакты</t>
  </si>
  <si>
    <t>Личка
ICQ: 238740699
mr.woland.dclxvi@gmail.com
МТ: +7-910-521-87-85</t>
  </si>
  <si>
    <t>Сроки</t>
  </si>
  <si>
    <t xml:space="preserve"> Если заказ содержит много различных позиций, то сроки могут меняться.</t>
  </si>
  <si>
    <t>Доставка</t>
  </si>
  <si>
    <r>
      <t>Отправка почтой - заказ от</t>
    </r>
    <r>
      <rPr>
        <b/>
        <u/>
        <sz val="11"/>
        <color rgb="FF3F3F3F"/>
        <rFont val="Calibri"/>
        <family val="2"/>
        <charset val="204"/>
        <scheme val="minor"/>
      </rPr>
      <t xml:space="preserve"> 600р</t>
    </r>
  </si>
  <si>
    <t xml:space="preserve"> Срок выполнения заказа -1 неделя.</t>
  </si>
  <si>
    <t>При заказе от 2000 р доставка бесплатна.</t>
  </si>
  <si>
    <t>Оплата</t>
  </si>
  <si>
    <t>Оплата наложенным платежом</t>
  </si>
  <si>
    <t>Оплата на карточку</t>
  </si>
  <si>
    <t>Оплата при личной встрече</t>
  </si>
  <si>
    <t>Оплата через ЯндексДеньги</t>
  </si>
  <si>
    <t>Примечания</t>
  </si>
  <si>
    <t>Поставки, поставляемые с миниатюрами за доп цену являются скульптурными</t>
  </si>
  <si>
    <t>При заказе более 2500 рублей все миниатюры поставляются с поставками.</t>
  </si>
  <si>
    <t>Скидка/Бонус на крупный заказ (от 5000р). Кооперируйтесь с друзьями</t>
  </si>
  <si>
    <t>Возможна доставка 1м классом (+ 100р)</t>
  </si>
  <si>
    <t>Инструкции по сборке</t>
  </si>
  <si>
    <t>На крупный заказ, возможно, будет требоваться предоплата в зависимости от личности покупателя.</t>
  </si>
  <si>
    <t>Оплата системой QIWI</t>
  </si>
  <si>
    <t>Общая информация о заказе</t>
  </si>
  <si>
    <t>Индекс</t>
  </si>
  <si>
    <t>Улица</t>
  </si>
  <si>
    <t>Дом</t>
  </si>
  <si>
    <t>Квартира</t>
  </si>
  <si>
    <t>Данные для доставки по почте</t>
  </si>
  <si>
    <t>Станция метро</t>
  </si>
  <si>
    <t>Время</t>
  </si>
  <si>
    <t>Место</t>
  </si>
  <si>
    <t>Фамилия*</t>
  </si>
  <si>
    <t>Имя*</t>
  </si>
  <si>
    <t>Отчество*</t>
  </si>
  <si>
    <t>Телефон*</t>
  </si>
  <si>
    <t>Город*</t>
  </si>
  <si>
    <t>*</t>
  </si>
  <si>
    <t>Поля обязательные для заполнения</t>
  </si>
  <si>
    <t>Доставка*</t>
  </si>
  <si>
    <t>**</t>
  </si>
  <si>
    <t>Данные для доставки при личной встрече в Москве**</t>
  </si>
  <si>
    <t>В Москве бываю 1-2 раза в месяц на выходных.</t>
  </si>
  <si>
    <t>Дополнительная информация***</t>
  </si>
  <si>
    <t>***</t>
  </si>
  <si>
    <t>Обязательна если выбрали пункт "ДРУГОЕ"</t>
  </si>
  <si>
    <t>****</t>
  </si>
  <si>
    <t>При выборе необходимо обязательно заполнить пункт "Дополнительная информация"</t>
  </si>
  <si>
    <t>Стоимость заказа</t>
  </si>
  <si>
    <t>Группа позиций</t>
  </si>
  <si>
    <t>Стоимость позиций</t>
  </si>
  <si>
    <t>Примечание</t>
  </si>
  <si>
    <t>Бесплатная доставка</t>
  </si>
  <si>
    <t>Сумма доставки</t>
  </si>
  <si>
    <t>Итого</t>
  </si>
  <si>
    <t>Ассортимент</t>
  </si>
  <si>
    <t>Название</t>
  </si>
  <si>
    <t>цена</t>
  </si>
  <si>
    <t xml:space="preserve">Пластиковый ДП (40к/FB) с крыльями </t>
  </si>
  <si>
    <t>Новый пластиковый ДП. Набор позволяет собрать 1ого ДП для 40к или ФБ. Подставка в комплект не входит</t>
  </si>
  <si>
    <t>Крылья для ДП</t>
  </si>
  <si>
    <t>Пара крыльев для ДП</t>
  </si>
  <si>
    <t>Набор для сборки 2х ДП</t>
  </si>
  <si>
    <t>CONTEMPTOR PATTERN KHERES ASSAULT CANNON</t>
  </si>
  <si>
    <t>CYCLONE MISSILE LAUNCHER</t>
  </si>
  <si>
    <t>Байк со скульптурной подставкой</t>
  </si>
  <si>
    <t>Ренегаты ИГ</t>
  </si>
  <si>
    <t>RENEGADE MILITIA CONVERSION SET</t>
  </si>
  <si>
    <t>10 торсов</t>
  </si>
  <si>
    <t>Количество</t>
  </si>
  <si>
    <t>Сумма</t>
  </si>
  <si>
    <t>Мельтаган</t>
  </si>
  <si>
    <t>1 мельтаган с держащей рукой</t>
  </si>
  <si>
    <t>Плазмаган</t>
  </si>
  <si>
    <t>1 плазмаган с держащей рукой</t>
  </si>
  <si>
    <t>GRAIA PATTERN RAPIER LASER DESTROYER</t>
  </si>
  <si>
    <t>Кадианские стоячие ноги</t>
  </si>
  <si>
    <t>10 ног</t>
  </si>
  <si>
    <t>Кадианские сидячие ноги</t>
  </si>
  <si>
    <t>Медуза (апгрейд кит на василиск)</t>
  </si>
  <si>
    <t xml:space="preserve">Поставляется без переднего щитка </t>
  </si>
  <si>
    <t>Поставляется с обслугой из ренегатов</t>
  </si>
  <si>
    <t>ИТОГО</t>
  </si>
  <si>
    <t>Инкубы</t>
  </si>
  <si>
    <t>5 шт ( с 5 подставками )</t>
  </si>
  <si>
    <t>без подставки</t>
  </si>
  <si>
    <t>Погонщик (Beastmaster)</t>
  </si>
  <si>
    <t>Химера ( Khymerae)</t>
  </si>
  <si>
    <t>В наличии 2 вида . Без подставки</t>
  </si>
  <si>
    <t>Птички ( Razorwing Flock )</t>
  </si>
  <si>
    <t>Обезьяна ( Clawed Fiend )</t>
  </si>
  <si>
    <t>Бластер ( вичовский )</t>
  </si>
  <si>
    <t xml:space="preserve">Бластер </t>
  </si>
  <si>
    <t>Сплинтер пушка</t>
  </si>
  <si>
    <t xml:space="preserve">Кадианские торсы </t>
  </si>
  <si>
    <t>Рюкзаки от ХВТ</t>
  </si>
  <si>
    <t>10 штук</t>
  </si>
  <si>
    <t xml:space="preserve">QUAD LAUNCHER 'THUDD GUN' </t>
  </si>
  <si>
    <t>Апгрейд спруйка</t>
  </si>
  <si>
    <t>Силовая шашка х1
Силовой кулак х1
Пиломеч х1
Болтпистоль
Плазмапистоль
Пистолет в кабуре</t>
  </si>
  <si>
    <t>Лорд комиссар</t>
  </si>
  <si>
    <t>Старкен (ФК)</t>
  </si>
  <si>
    <t>Техножрец (ФК)</t>
  </si>
  <si>
    <t>Сержант Харкер (ФК)</t>
  </si>
  <si>
    <t xml:space="preserve">Астропат (ФК) </t>
  </si>
  <si>
    <t xml:space="preserve">Мастер Артиллерии (ФК) </t>
  </si>
  <si>
    <t xml:space="preserve">Офицер флота (ФК) </t>
  </si>
  <si>
    <t xml:space="preserve">Советники  (ФК) </t>
  </si>
  <si>
    <t>Гидр HYDRA FLAK TANK</t>
  </si>
  <si>
    <t>Астропат,Флотский,Артиллерист. Без подставок</t>
  </si>
  <si>
    <t>ORK WARBOSS ON WARBIKE</t>
  </si>
  <si>
    <t>ORK MEGA DREAD</t>
  </si>
  <si>
    <t xml:space="preserve"> ORK MEGA DREAD
 KILLKANNON ARM
 RIPPA KLAW ARM</t>
  </si>
  <si>
    <t>Лутасы</t>
  </si>
  <si>
    <t>1 штука</t>
  </si>
  <si>
    <t>Скаут байк со скульптурной подставкой</t>
  </si>
  <si>
    <t>Прыжковые ранцы</t>
  </si>
  <si>
    <t>Некроны</t>
  </si>
  <si>
    <t>Инквизиция</t>
  </si>
  <si>
    <t>Кризис</t>
  </si>
  <si>
    <t>Второй комплект вооружения.</t>
  </si>
  <si>
    <t>Спруйка командера</t>
  </si>
  <si>
    <t>Хайв гвард (ФК)</t>
  </si>
  <si>
    <t>Без подставки</t>
  </si>
  <si>
    <t>Заантроп (ФК)</t>
  </si>
  <si>
    <t>Скултптурная база с 4мя скрабами.</t>
  </si>
  <si>
    <t>Скарабей</t>
  </si>
  <si>
    <t>Скарабеи база</t>
  </si>
  <si>
    <t>INQUISITION CHIMERA DOOR AND SYMBOL</t>
  </si>
  <si>
    <t>INQUISITION RHINO DOORS + INQUISITION RHINO BACK DOOR</t>
  </si>
  <si>
    <t>Подставка 25 мм</t>
  </si>
  <si>
    <t>18 видов.  Дизайн - городской бой, обломки</t>
  </si>
  <si>
    <t>Подставка 40 мм</t>
  </si>
  <si>
    <t>6 видов. Дизайн - городской бой, обломки</t>
  </si>
  <si>
    <t>Подставка 60 мм</t>
  </si>
  <si>
    <t>5 видов. Дизайн - городской бой, обломки</t>
  </si>
  <si>
    <t>Подставка байкерская</t>
  </si>
  <si>
    <t>2 вида. Дизайн - песок, обломки, поля смерти</t>
  </si>
  <si>
    <t>Обновления</t>
  </si>
  <si>
    <t>Медуза ИГ</t>
  </si>
  <si>
    <t>Тау,ИГ,Некроны</t>
  </si>
  <si>
    <t>Ренегаты</t>
  </si>
  <si>
    <t>ИГ - GRAIA PATTERN RAPIER LASER DESTROYER</t>
  </si>
  <si>
    <t>Орки - ORK WARBOSS ON WARBIKE</t>
  </si>
  <si>
    <t>Байкерские подставки</t>
  </si>
  <si>
    <t>Новы подставки 40мм. Двери и обвес для ринок и химер для инквизиции</t>
  </si>
  <si>
    <t>Снижены цены на THUDD GUN, GRAIA PATTERN RAPIER LASER DESTROYER, Медуза, Инкубы. Добавлены подставки 60мм, лутасы, атак байк, адвизоры, старкен, комиссар.</t>
  </si>
  <si>
    <t>Добавлены Техножрец и сержант Харкер</t>
  </si>
  <si>
    <t>Гидра</t>
  </si>
  <si>
    <t>HEAVY ARTILLERY CARRIAGE -  MEDUSA</t>
  </si>
  <si>
    <t>CONTEMPTOR PATTERN CLOSE COMBAT ARM</t>
  </si>
  <si>
    <t>(FIST)/ (CLAW)</t>
  </si>
  <si>
    <t>Бегущие ноги от MK V HERESY ARMOUR 10 шт</t>
  </si>
  <si>
    <t>Sonic blasters</t>
  </si>
  <si>
    <t>10 шт</t>
  </si>
  <si>
    <t>Нойзовские бэкпаки</t>
  </si>
  <si>
    <t>Нойзовские головы</t>
  </si>
  <si>
    <t>Нойзовские торсы</t>
  </si>
  <si>
    <t>Веном блейд</t>
  </si>
  <si>
    <t>5 шт</t>
  </si>
  <si>
    <t>Только ИГ-я</t>
  </si>
  <si>
    <t>12 жуков</t>
  </si>
  <si>
    <t>Нойзы, ноги, UP некоторых цен.</t>
  </si>
  <si>
    <t xml:space="preserve">SPACE WOLVES TERMINATOR CONVERSION SET </t>
  </si>
  <si>
    <t>SPACE WOLVES ICONS</t>
  </si>
  <si>
    <t>SPACE MARINE TERMINATOR WEAPON SET</t>
  </si>
  <si>
    <t>Комби кит</t>
  </si>
  <si>
    <t>Карпас/Гренадер кит</t>
  </si>
  <si>
    <t>10 ног и 10 торсов в карпасе</t>
  </si>
  <si>
    <t>4 шт</t>
  </si>
  <si>
    <t>Волчьи термосы, Набор оружия для терменаторов, Комби оружие, гренадерский/карпас комплект для ИГ, вольчиь иконы, щитовые дроны</t>
  </si>
  <si>
    <t>CADIAN HOSTILE ENVIRONMENT COMMAND SQUAD, CADIAN HOSTILE ENVIRONMENT TROOPS MELTA,IMPERIAL HEAVY MORTAR.
Скидки, уменьшение стоимости доставки</t>
  </si>
  <si>
    <t>IMPERIAL HEAVY MORTAR</t>
  </si>
  <si>
    <t>CADIAN HOSTILE ENVIRONMENT COMMAND SQUAD</t>
  </si>
  <si>
    <t>со скульптурными подставками</t>
  </si>
  <si>
    <t>CADIAN HOSTILE ENVIRONMENT TROOPS MELTA</t>
  </si>
  <si>
    <t>1 прямостоящий гвардеец с мельтой и скульптурной подставкой</t>
  </si>
  <si>
    <t>Стоимость отправки 100 р.</t>
  </si>
  <si>
    <r>
      <t xml:space="preserve">Наложенный платеж + </t>
    </r>
    <r>
      <rPr>
        <b/>
        <u/>
        <sz val="11"/>
        <color rgb="FF3F3F3F"/>
        <rFont val="Calibri"/>
        <family val="2"/>
        <charset val="204"/>
        <scheme val="minor"/>
      </rPr>
      <t>50 р</t>
    </r>
    <r>
      <rPr>
        <b/>
        <sz val="11"/>
        <color rgb="FF3F3F3F"/>
        <rFont val="Calibri"/>
        <family val="2"/>
        <charset val="204"/>
        <scheme val="minor"/>
      </rPr>
      <t xml:space="preserve"> к стоимости заказа (даже если доставка бесплатна)</t>
    </r>
  </si>
  <si>
    <t xml:space="preserve">RENEGADE MILITIA COMMAND </t>
  </si>
  <si>
    <t>Подставки в комплекте</t>
  </si>
  <si>
    <t>RENEGADE MILITIA ICONS AND ASSAULT WEAPONS</t>
  </si>
  <si>
    <t xml:space="preserve">RENEGADE MILITIA WEAPON ARMS </t>
  </si>
  <si>
    <t>Подставки и ноги в комплекте</t>
  </si>
  <si>
    <t>RENEGADE MILITIA ENFORCERS</t>
  </si>
  <si>
    <t>RENEGADE MILITIA COMMAND 
RENEGADE MILITIA ENFORCERS
RENEGADE MILITIA WEAPON ARMS 
RENEGADE MILITIA ICONS AND ASSAULT WEAPONS</t>
  </si>
  <si>
    <t>Typhus, SCIMITAR PATTERN SPACE MARINE LEGION JETBIKE , NECRON CANOPTEK ACANTHRITES, Болтер + комбимельта/комбиплазма, ствол василиска для ИАшной медузы.</t>
  </si>
  <si>
    <t>RELIC CONTEMPTOR DREADNOUGHT BODY</t>
  </si>
  <si>
    <t>Typhus (ФК)</t>
  </si>
  <si>
    <t>Скульптурная подставка в комплекте</t>
  </si>
  <si>
    <t xml:space="preserve">SCIMITAR PATTERN SPACE MARINE LEGION JETBIKE </t>
  </si>
  <si>
    <t>Комбиплазма + болтер</t>
  </si>
  <si>
    <t>Комбимельта + болтер</t>
  </si>
  <si>
    <t>Мельта</t>
  </si>
  <si>
    <t>NECRON CANOPTEK ACANTHRITES</t>
  </si>
  <si>
    <t>3шт. Скульптурные подставки в комплекте.</t>
  </si>
  <si>
    <t>AVENGER STRIKE FIGHTER, Наборы ренегатов и ИГ. ХВТ с АК и ЛК, ноги для волчьих теромосов.</t>
  </si>
  <si>
    <t>AVENGER STRIKE FIGHTER</t>
  </si>
  <si>
    <t>Флаеры</t>
  </si>
  <si>
    <t>RENEGADE MILITIA с вооружением CCW и пистолеты</t>
  </si>
  <si>
    <t>10 моделей (торс+ноги) с руками (оружием ближнего боя + пистолеты)</t>
  </si>
  <si>
    <t>RENEGADE MILITIA с вооружением Лазганы/автоганы</t>
  </si>
  <si>
    <t>10 моделей (торс+ноги) с руками автоган/лазган</t>
  </si>
  <si>
    <t>RENEGADE MILITIA HWT  AC</t>
  </si>
  <si>
    <t>3 базы с расчетом HWT-автопушки из ренегатов</t>
  </si>
  <si>
    <t>RENEGADE MILITIA HWT  LC</t>
  </si>
  <si>
    <t>3 базы с расчетом HWT-лазпушка из ренегатов</t>
  </si>
  <si>
    <t>SPACE WOLVES TERMINATOR LEGS</t>
  </si>
  <si>
    <t>5 торсов с наплечниками</t>
  </si>
  <si>
    <t>5 ног</t>
  </si>
  <si>
    <t xml:space="preserve"> HWT  AC</t>
  </si>
  <si>
    <t>HWT  LC</t>
  </si>
  <si>
    <t>3 базы с расчетом HWT-автопушки из Кадианцев</t>
  </si>
  <si>
    <t>3 базы с расчетом HWT-лазпушка из Кадианцев</t>
  </si>
  <si>
    <t>Эпидемус, Аегис, тау турель (ФВ), демонетка/суккуба с сисльками (18+)</t>
  </si>
  <si>
    <t>Aegis Defence Line</t>
  </si>
  <si>
    <t>копия набора от ГВ</t>
  </si>
  <si>
    <t>Укрепления</t>
  </si>
  <si>
    <t>Эпидемус</t>
  </si>
  <si>
    <t>Эпидемус (ФК) + подставка</t>
  </si>
  <si>
    <t>TAU DRONE SENTRY TURRET WITH MISSILES</t>
  </si>
  <si>
    <t>Сукуба/демонтека (ФК)</t>
  </si>
  <si>
    <t>1 поза. 18+. Скульптурная подставка в комплекте</t>
  </si>
  <si>
    <t>Альтернативный комплект.
Включает в себя, ствол, щиток с постаментом, зарядный ящик, 3 снаряда, зарядную люльку</t>
  </si>
  <si>
    <t>Ноги в шинелях</t>
  </si>
  <si>
    <t>Новый апгрейд кит медузы, ноги в шинелях, Апгрейд пак штернов, наплечники детей императора, тиранидская сварма от форджа</t>
  </si>
  <si>
    <t>Наплечники детей императора</t>
  </si>
  <si>
    <t xml:space="preserve"> Sternguard Veteran Weapons</t>
  </si>
  <si>
    <t>Тиранидская сворма</t>
  </si>
  <si>
    <t>3 базы</t>
  </si>
  <si>
    <t xml:space="preserve">AIRCRAFT AUTOCANNONS </t>
  </si>
  <si>
    <t>AIRCRAFT MULTILASERS</t>
  </si>
  <si>
    <t xml:space="preserve">AIRCRAFT PUNISHER CANNONS </t>
  </si>
  <si>
    <t>CADIAN HOSTILE ENVIRONMENT TROOPS MELTA SQUAD</t>
  </si>
  <si>
    <t>3 торса с распираторами + 3 торса с мельтами. + 6 ног</t>
  </si>
  <si>
    <t>CADIAN HOSTILE ENVIRONMENT TROOPS CONVERSION SET</t>
  </si>
  <si>
    <t>10 торсов в распираторах</t>
  </si>
  <si>
    <t>CADIAN HOSTILE ENVIRONMENT  MELTA</t>
  </si>
  <si>
    <t>1 торс с мельтаганом</t>
  </si>
  <si>
    <t xml:space="preserve">CADIAN HOSTILE ENVIRONMENT  PLASMA </t>
  </si>
  <si>
    <t>1 торс с плазмаганом</t>
  </si>
  <si>
    <t>ГВе 4 штуки</t>
  </si>
  <si>
    <t>ORK NOB WARBIKES конверт кит</t>
  </si>
  <si>
    <t>Форджевый конверт кит на 3 байка</t>
  </si>
  <si>
    <t>ORK NOB WARBIKES полный кит</t>
  </si>
  <si>
    <t>Форджевый конверт кит на 3 байка + детали обычных байков для полной сборки + 3 скульптурных подставки</t>
  </si>
  <si>
    <t>Набор позволяет собрать 2х ДП из набора за 600р. Включает в себя дополнительные ноги, спину, хвост и аксессуары для сборки ДП.</t>
  </si>
  <si>
    <t>Plague Marines (ФК)</t>
  </si>
  <si>
    <t>7 Штук с плазмой</t>
  </si>
  <si>
    <t>Thousand Sons Upgrade Pack</t>
  </si>
  <si>
    <t xml:space="preserve">AIRCRAFT LASCANONS </t>
  </si>
  <si>
    <t xml:space="preserve">CADIAN HOSTILE ENVIRONMENT TROOPS PLASMA, MELTA SQUAD, CONVERSION SET
CADIAN HARDENED VETERANS WITH SHOTGUNS
AIRCRAFT AUTOCANNONS | LASCANONS | MULTILASERS | PUNISHER CANNONS 
ORK NOB WARBIKES конверт кит/фулл кит
Plague Marines, Thousand Sons Upgrade Pack
</t>
  </si>
  <si>
    <t>Commander Farsight</t>
  </si>
  <si>
    <t>ФК с подставкой</t>
  </si>
  <si>
    <t>XV8 Battlesuit Commander</t>
  </si>
  <si>
    <t>TAU XV9 WITH TWIN-LINKED BURST CANNON</t>
  </si>
  <si>
    <t>Commander Farsight 
XV8 Battlesuit Commander 
TAU XV9 WITH TWIN-LINKED BURST CANNON 
TAU XV9 WITH PHASED ION GUNS 
Kromlech Orc Juggernaut Mecha-Armour Squad</t>
  </si>
  <si>
    <t>Kromlech Orc Juggernaut Mecha-Armour Squad</t>
  </si>
  <si>
    <t>3 ноба в мегаарморе с подставками</t>
  </si>
  <si>
    <t>TAU XV9 WITH PHASED ION GUNS</t>
  </si>
  <si>
    <t>VULTURE GUNSHIP</t>
  </si>
  <si>
    <t>VOSS PATTERN LIGHTNING STRIKE FIGHTER</t>
  </si>
  <si>
    <t>STORM EAGLE</t>
  </si>
  <si>
    <t>Полный кит. Содержит нужные детали штормравина в комплекте.</t>
  </si>
  <si>
    <t>конверт-кит</t>
  </si>
  <si>
    <t>Башни для Sky Ray</t>
  </si>
  <si>
    <t>Башня + ракеты + маркеры</t>
  </si>
  <si>
    <t>Commander Shadowsun</t>
  </si>
  <si>
    <t>Sonic blast master</t>
  </si>
  <si>
    <t>Нойзовские Шашки</t>
  </si>
  <si>
    <t>Space Marine Devastator missile launcher</t>
  </si>
  <si>
    <t>Space Marine Devastator   lascannon</t>
  </si>
  <si>
    <t>Sonic blast master, Нойзовские Шашки, Commander Shadowsun, Башни для Sky Ray, Space Marine Devastator missile launcher / lascannon,  VULTURE GUNSHIP, VOSS PATTERN LIGHTNING STRIKE FIGHTER,  STORM EAGLE</t>
  </si>
  <si>
    <t xml:space="preserve">Kromlech German 10.5 cm Feldkanone 48 </t>
  </si>
  <si>
    <t>Kromlech Orc 20-cm-schwere Feldhaubitze 38</t>
  </si>
  <si>
    <t>28mm Aaargh2D2 SF Ork</t>
  </si>
  <si>
    <t xml:space="preserve">Scibor
Подставка в комплекте. </t>
  </si>
  <si>
    <t>Tau Empire Cadre Fireblade</t>
  </si>
  <si>
    <t>Darkstrider</t>
  </si>
  <si>
    <t>с подставкой</t>
  </si>
  <si>
    <t>Все оружие. С подставкой</t>
  </si>
  <si>
    <t>С подставкой</t>
  </si>
  <si>
    <t>Captain Darnath Lysander</t>
  </si>
  <si>
    <t>RAVEN GUARD SPACE MARINES UPGRADE PACK</t>
  </si>
  <si>
    <t>5 комплектов с ногами от MK V HERESY HERESY ARMOUR</t>
  </si>
  <si>
    <t>RAVEN GUARD SPACE MARINES shoulder plates</t>
  </si>
  <si>
    <t>HEAVY ARTILLERY CARRIAGE -  MEDUSA - Basilisk</t>
  </si>
  <si>
    <t>Включает в себя ствол василиска для HEAVY ARTILLERY CARRIAGE.
Те возможно собрать/менять стволы на 2 орудия</t>
  </si>
  <si>
    <t>Конверт кит</t>
  </si>
  <si>
    <t>Imperial Guard Cadian Kasrkin Squad</t>
  </si>
  <si>
    <t xml:space="preserve">9 Касркинов. 1 сержант, 2 плазмаганщика, 2 мельтаганщика. 
С подставками </t>
  </si>
  <si>
    <t>Imperial Guard Cadian Kasrkin with Plasma Gun</t>
  </si>
  <si>
    <t>Imperial Guard Cadian Kasrkin with Meltagun</t>
  </si>
  <si>
    <t xml:space="preserve">Imperial Guard Cadian Kasrkin with Flamer </t>
  </si>
  <si>
    <t>Imperial Guard Cadian Kasrkin with Grenade Launcher.</t>
  </si>
  <si>
    <t xml:space="preserve">Imperial Guard Cadian Kasrkin </t>
  </si>
  <si>
    <t>Рюкзаки от Касркинов</t>
  </si>
  <si>
    <t>Рюкзаки форджевые для ИГ</t>
  </si>
  <si>
    <t>Суперхэви</t>
  </si>
  <si>
    <t>Large Flying Bases</t>
  </si>
  <si>
    <t>Не прозрачная</t>
  </si>
  <si>
    <t>Small Flying Bases</t>
  </si>
  <si>
    <t>Large Oval Bases</t>
  </si>
  <si>
    <t>Flying Stem and Base</t>
  </si>
  <si>
    <t>Не прозрачный штырь</t>
  </si>
  <si>
    <t>THUNDERHAWK GUNSHIP</t>
  </si>
  <si>
    <t>9000 предзаказ(опцион) 11000 - после появления</t>
  </si>
  <si>
    <t>REAVER TITAN 
(APOCALYPSE MISSILE LAUNCHER, LASER
BLASTER,  GATLING BLASTER)</t>
  </si>
  <si>
    <t>17000 предзаказ(опцион) 18000 - после появления</t>
  </si>
  <si>
    <t>CHAOS REAVER TITAN 
(APOCALYPSE MISSILE LAUNCHER, LASER
BLASTER,  GATLING BLASTER)</t>
  </si>
  <si>
    <t>LEGION FELLBLADE</t>
  </si>
  <si>
    <t>5000 предзаказ(опцион) 5500 - после появления</t>
  </si>
  <si>
    <t>LEGION GLAIVE</t>
  </si>
  <si>
    <t>4500 предзаказ(опцион) 5000 - после появления</t>
  </si>
  <si>
    <t>9000 предзаказ(опцион) 10000 - после появления</t>
  </si>
  <si>
    <t>MARS PATTERN WARHOUND TITAN 
(PLASMA BLASTGUN, VULCAN MEGA BOLTER)</t>
  </si>
  <si>
    <t xml:space="preserve">Суперхэви ( !!!! ), Imperial Guard Cadian Kasrkin (Полный набор, мельта, плазма, огнемет, гранатомет),  Рюкзаки от Касркинов, Рюкзаки форджевые для ИГ,  Captain Darnath Lysander, RAVEN GUARD SPACE MARINES UPGRADE PACK/shoulder plates, Tau Empire Cadre Fireblade,  Darkstrider, Летающие подставки, мрнстрячие, под флаеры, Kromlech Orc 20-cm-schwere Feldhaubitze 38/German 10.5 cm Feldkanone 48 </t>
  </si>
  <si>
    <t>Chaos Space Marine Obliterators</t>
  </si>
  <si>
    <t>3 шт с подставками</t>
  </si>
  <si>
    <t xml:space="preserve"> XV88 Broadside Battlesuit</t>
  </si>
  <si>
    <t>ФК с подставкой + дроны</t>
  </si>
  <si>
    <t xml:space="preserve">XV104 Riptide </t>
  </si>
  <si>
    <t>Gun drone</t>
  </si>
  <si>
    <t>Shield drone</t>
  </si>
  <si>
    <t>Missile drone</t>
  </si>
  <si>
    <t>Markerlight drone</t>
  </si>
  <si>
    <t>Облитераторы, Новый брод, Риптайд, щитовые/оружейные/ракетные/маркерные дроны</t>
  </si>
  <si>
    <t>Механиксы</t>
  </si>
  <si>
    <t>Без рук</t>
  </si>
  <si>
    <t>Ранцы ХСМ</t>
  </si>
  <si>
    <t>1 ШТ.Обычные</t>
  </si>
  <si>
    <t>Ранцы ХСМ для Чоузенов</t>
  </si>
  <si>
    <t>1 ШТ. Из стартера</t>
  </si>
  <si>
    <t>Эльдары</t>
  </si>
  <si>
    <t>MECHANICUM THALLAX COHORT</t>
  </si>
  <si>
    <t>3 ШТ с подставками</t>
  </si>
  <si>
    <t>DREADNOUGHT DROP POD</t>
  </si>
  <si>
    <t>Eldar Warp Spiders</t>
  </si>
  <si>
    <t>4 паука + Экзарх.</t>
  </si>
  <si>
    <t>Eldar Warp Spider</t>
  </si>
  <si>
    <t>1 шт</t>
  </si>
  <si>
    <t>Eldar Warp Spider Exarch</t>
  </si>
  <si>
    <t>TAU HEAVY GUN DRONE</t>
  </si>
  <si>
    <r>
      <t xml:space="preserve">Ассортимент
</t>
    </r>
    <r>
      <rPr>
        <b/>
        <u/>
        <sz val="11"/>
        <color rgb="FFFF0000"/>
        <rFont val="Calibri"/>
        <family val="2"/>
        <charset val="204"/>
        <scheme val="minor"/>
      </rPr>
      <t>ВНИМАНИЕ</t>
    </r>
    <r>
      <rPr>
        <b/>
        <sz val="11"/>
        <color rgb="FF3F3F3F"/>
        <rFont val="Calibri"/>
        <family val="2"/>
        <charset val="204"/>
        <scheme val="minor"/>
      </rPr>
      <t xml:space="preserve"> !
В данный момент на этой странице размещенны модели, которые можно заказать по предзаказу(опцион). Затем их цена будет увеличена.
Предзаказ(опцион) </t>
    </r>
    <r>
      <rPr>
        <b/>
        <u/>
        <sz val="11"/>
        <color rgb="FF3F3F3F"/>
        <rFont val="Calibri"/>
        <family val="2"/>
        <charset val="204"/>
        <scheme val="minor"/>
      </rPr>
      <t>не требует от Вас передачи мне денег до поялвения у меня на руках моделей,</t>
    </r>
    <r>
      <rPr>
        <b/>
        <sz val="11"/>
        <color rgb="FF3F3F3F"/>
        <rFont val="Calibri"/>
        <family val="2"/>
        <charset val="204"/>
        <scheme val="minor"/>
      </rPr>
      <t xml:space="preserve"> а требует обязательства по быстрому выкупу моделей, заказанных по опционной цене, когда они у меня появятся. Срок появления моделей -сентябрь/октябрь/ноябрь.
Вопросы Вы можете задать: http://vk.com/kot_inc  , mr.woland.dclxvi@gmail.com  ,  http://forums.warforge.ru/index.php?showuser=8707</t>
    </r>
  </si>
  <si>
    <t>Дроп-под для дредноута, Техмар с сервиторами (Клавса, болтер), Тяжелые оруженйие дроны, Механикусы таллаксы, Эльдары пауки варпа.</t>
  </si>
  <si>
    <t>Space Marine Techmarine with Servitors</t>
  </si>
  <si>
    <t>Техмар, 2 сервитора с болтерами и 2 с клавсами
 С подставками</t>
  </si>
  <si>
    <t>Techmarine Servitor</t>
  </si>
  <si>
    <t>Болтер, подставка</t>
  </si>
  <si>
    <t>Клавса, подставка</t>
  </si>
  <si>
    <t>14  Октября 2013 года</t>
  </si>
  <si>
    <t>Дефролла. Гравганы (пистоли/комбики), Конверт кит на вендетту, примарис псайкер, крылья скуржей. Space Marine Thunderfire Cannon</t>
  </si>
  <si>
    <t>Крылья скуржей</t>
  </si>
  <si>
    <t>С перьями. 1 пара</t>
  </si>
  <si>
    <t>Дефролла</t>
  </si>
  <si>
    <t>Примарис псайкер(ФК)</t>
  </si>
  <si>
    <t>VALKYRIE VENDETTA CONVERSION KIT</t>
  </si>
  <si>
    <t>Space Marine Thunderfire Cannon</t>
  </si>
  <si>
    <t>Техмар, пушка</t>
  </si>
  <si>
    <t>монолитные</t>
  </si>
  <si>
    <t>Плазма</t>
  </si>
  <si>
    <t>комплект: по 2 мельты,плазмы, огнемета,гранатомета
Форджа</t>
  </si>
  <si>
    <t>Огнемет</t>
  </si>
  <si>
    <t>Гравган</t>
  </si>
  <si>
    <t>Комби гравган</t>
  </si>
  <si>
    <t>"нашлёпка" на комбиболтер</t>
  </si>
  <si>
    <t>Комби мельта</t>
  </si>
  <si>
    <t>Комби плазма</t>
  </si>
  <si>
    <t>Комби флеймер</t>
  </si>
  <si>
    <t>Комби болтер</t>
  </si>
  <si>
    <t>Плазмапистоль</t>
  </si>
  <si>
    <t>Гравпистоль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</si>
</sst>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u/>
      <sz val="11"/>
      <color rgb="FF3F3F3F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8"/>
      <name val="Tahoma"/>
      <family val="2"/>
      <charset val="204"/>
    </font>
    <font>
      <b/>
      <sz val="11"/>
      <color rgb="FFE8E8E8"/>
      <name val="Calibri"/>
      <family val="2"/>
      <charset val="204"/>
      <scheme val="minor"/>
    </font>
    <font>
      <b/>
      <sz val="14"/>
      <color rgb="FF3F3F3F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/>
      <bottom/>
      <diagonal/>
    </border>
    <border>
      <left/>
      <right style="thin">
        <color rgb="FF3F3F3F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2" borderId="1" xfId="1" applyAlignment="1">
      <alignment horizontal="center"/>
    </xf>
    <xf numFmtId="0" fontId="1" fillId="2" borderId="1" xfId="1" applyAlignment="1">
      <alignment horizontal="center" vertical="center"/>
    </xf>
    <xf numFmtId="0" fontId="2" fillId="0" borderId="0" xfId="0" applyFont="1"/>
    <xf numFmtId="0" fontId="1" fillId="2" borderId="1" xfId="1"/>
    <xf numFmtId="0" fontId="1" fillId="2" borderId="1" xfId="1" applyAlignment="1">
      <alignment horizontal="center" vertical="center" wrapText="1"/>
    </xf>
    <xf numFmtId="0" fontId="1" fillId="2" borderId="2" xfId="1" applyBorder="1" applyAlignment="1">
      <alignment horizontal="center" wrapText="1"/>
    </xf>
    <xf numFmtId="0" fontId="1" fillId="2" borderId="3" xfId="1" applyBorder="1" applyAlignment="1">
      <alignment horizontal="center" wrapText="1"/>
    </xf>
    <xf numFmtId="0" fontId="1" fillId="2" borderId="4" xfId="1" applyBorder="1" applyAlignment="1">
      <alignment horizontal="center" wrapText="1"/>
    </xf>
    <xf numFmtId="0" fontId="1" fillId="0" borderId="0" xfId="1" applyFill="1" applyBorder="1"/>
    <xf numFmtId="0" fontId="1" fillId="2" borderId="1" xfId="1" applyAlignment="1">
      <alignment horizontal="left" vertical="center" wrapText="1"/>
    </xf>
    <xf numFmtId="0" fontId="0" fillId="0" borderId="0" xfId="0" applyAlignment="1"/>
    <xf numFmtId="0" fontId="1" fillId="2" borderId="1" xfId="1" applyAlignment="1">
      <alignment horizontal="center" vertical="center" wrapText="1"/>
    </xf>
    <xf numFmtId="0" fontId="1" fillId="2" borderId="1" xfId="1" applyAlignment="1">
      <alignment horizontal="center" vertical="center" wrapText="1"/>
    </xf>
    <xf numFmtId="0" fontId="1" fillId="2" borderId="1" xfId="1" applyAlignment="1">
      <alignment horizontal="center" vertical="center" wrapText="1"/>
    </xf>
    <xf numFmtId="0" fontId="1" fillId="2" borderId="1" xfId="1" applyAlignment="1">
      <alignment horizontal="center" vertical="center" wrapText="1"/>
    </xf>
    <xf numFmtId="0" fontId="1" fillId="2" borderId="1" xfId="1" applyAlignment="1">
      <alignment horizontal="center" vertical="center" wrapText="1"/>
    </xf>
    <xf numFmtId="0" fontId="1" fillId="2" borderId="1" xfId="1" applyAlignment="1">
      <alignment horizontal="center" vertical="center" wrapText="1"/>
    </xf>
    <xf numFmtId="0" fontId="1" fillId="2" borderId="1" xfId="1" applyAlignment="1">
      <alignment horizontal="center" vertical="center" wrapText="1"/>
    </xf>
    <xf numFmtId="0" fontId="1" fillId="2" borderId="1" xfId="1" applyAlignment="1">
      <alignment horizontal="center" vertical="center" wrapText="1"/>
    </xf>
    <xf numFmtId="0" fontId="7" fillId="2" borderId="2" xfId="1" applyFont="1" applyBorder="1" applyAlignment="1">
      <alignment horizontal="center"/>
    </xf>
    <xf numFmtId="0" fontId="7" fillId="2" borderId="4" xfId="1" applyFont="1" applyBorder="1" applyAlignment="1">
      <alignment horizontal="center"/>
    </xf>
    <xf numFmtId="0" fontId="1" fillId="2" borderId="1" xfId="1" applyAlignment="1">
      <alignment horizontal="center" vertical="center" wrapText="1"/>
    </xf>
    <xf numFmtId="0" fontId="1" fillId="2" borderId="1" xfId="1" applyAlignment="1">
      <alignment horizontal="center" vertical="center" wrapText="1"/>
    </xf>
    <xf numFmtId="0" fontId="1" fillId="2" borderId="1" xfId="1" applyAlignment="1">
      <alignment horizontal="center" vertical="center" wrapText="1"/>
    </xf>
    <xf numFmtId="0" fontId="1" fillId="2" borderId="1" xfId="1" applyAlignment="1">
      <alignment horizontal="center" vertical="center" wrapText="1"/>
    </xf>
    <xf numFmtId="0" fontId="1" fillId="2" borderId="1" xfId="1" applyAlignment="1">
      <alignment horizontal="center" vertical="center" wrapText="1"/>
    </xf>
    <xf numFmtId="0" fontId="1" fillId="2" borderId="1" xfId="1" applyFont="1" applyAlignment="1">
      <alignment horizontal="center" vertical="center" wrapText="1"/>
    </xf>
    <xf numFmtId="0" fontId="1" fillId="2" borderId="1" xfId="1" applyFont="1" applyAlignment="1">
      <alignment horizontal="left" vertical="center" wrapText="1"/>
    </xf>
    <xf numFmtId="0" fontId="1" fillId="2" borderId="1" xfId="1" applyFont="1"/>
    <xf numFmtId="0" fontId="8" fillId="0" borderId="0" xfId="0" applyFont="1"/>
    <xf numFmtId="0" fontId="1" fillId="2" borderId="1" xfId="1" applyAlignment="1">
      <alignment horizontal="center" vertical="center" wrapText="1"/>
    </xf>
    <xf numFmtId="0" fontId="1" fillId="2" borderId="1" xfId="1" applyAlignment="1">
      <alignment horizontal="center" vertical="center" wrapText="1"/>
    </xf>
    <xf numFmtId="0" fontId="1" fillId="2" borderId="1" xfId="1" applyAlignment="1">
      <alignment horizontal="center" vertical="center" wrapText="1"/>
    </xf>
    <xf numFmtId="0" fontId="1" fillId="2" borderId="5" xfId="1" applyBorder="1" applyAlignment="1">
      <alignment horizontal="center" vertical="center" wrapText="1"/>
    </xf>
    <xf numFmtId="0" fontId="1" fillId="2" borderId="6" xfId="1" applyBorder="1" applyAlignment="1">
      <alignment horizontal="center" vertical="center" wrapText="1"/>
    </xf>
    <xf numFmtId="0" fontId="1" fillId="2" borderId="7" xfId="1" applyBorder="1" applyAlignment="1">
      <alignment horizontal="center" vertical="center" wrapText="1"/>
    </xf>
    <xf numFmtId="0" fontId="1" fillId="2" borderId="1" xfId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1" applyAlignment="1">
      <alignment horizontal="center"/>
    </xf>
    <xf numFmtId="0" fontId="1" fillId="2" borderId="2" xfId="1" applyBorder="1" applyAlignment="1">
      <alignment horizontal="center"/>
    </xf>
    <xf numFmtId="0" fontId="1" fillId="2" borderId="3" xfId="1" applyBorder="1" applyAlignment="1">
      <alignment horizontal="center"/>
    </xf>
    <xf numFmtId="0" fontId="1" fillId="2" borderId="4" xfId="1" applyBorder="1" applyAlignment="1">
      <alignment horizontal="center"/>
    </xf>
    <xf numFmtId="0" fontId="1" fillId="2" borderId="2" xfId="1" applyBorder="1" applyAlignment="1">
      <alignment horizontal="center" vertical="center"/>
    </xf>
    <xf numFmtId="0" fontId="1" fillId="2" borderId="3" xfId="1" applyBorder="1" applyAlignment="1">
      <alignment horizontal="center" vertical="center"/>
    </xf>
    <xf numFmtId="0" fontId="1" fillId="2" borderId="4" xfId="1" applyBorder="1" applyAlignment="1">
      <alignment horizontal="center" vertical="center"/>
    </xf>
    <xf numFmtId="0" fontId="1" fillId="2" borderId="2" xfId="1" applyBorder="1" applyAlignment="1">
      <alignment horizontal="left" wrapText="1"/>
    </xf>
    <xf numFmtId="0" fontId="1" fillId="2" borderId="3" xfId="1" applyBorder="1" applyAlignment="1">
      <alignment horizontal="left" wrapText="1"/>
    </xf>
    <xf numFmtId="0" fontId="1" fillId="2" borderId="4" xfId="1" applyBorder="1" applyAlignment="1">
      <alignment horizontal="left" wrapText="1"/>
    </xf>
    <xf numFmtId="0" fontId="4" fillId="2" borderId="2" xfId="2" applyFill="1" applyBorder="1" applyAlignment="1" applyProtection="1">
      <alignment horizontal="center"/>
    </xf>
    <xf numFmtId="0" fontId="4" fillId="2" borderId="3" xfId="2" applyFill="1" applyBorder="1" applyAlignment="1" applyProtection="1">
      <alignment horizontal="center"/>
    </xf>
    <xf numFmtId="0" fontId="4" fillId="2" borderId="4" xfId="2" applyFill="1" applyBorder="1" applyAlignment="1" applyProtection="1">
      <alignment horizontal="center"/>
    </xf>
    <xf numFmtId="0" fontId="1" fillId="2" borderId="5" xfId="1" applyBorder="1" applyAlignment="1">
      <alignment horizontal="center" vertical="center"/>
    </xf>
    <xf numFmtId="0" fontId="1" fillId="2" borderId="6" xfId="1" applyBorder="1" applyAlignment="1">
      <alignment horizontal="center" vertical="center"/>
    </xf>
    <xf numFmtId="0" fontId="1" fillId="2" borderId="7" xfId="1" applyBorder="1" applyAlignment="1">
      <alignment horizontal="center" vertical="center"/>
    </xf>
    <xf numFmtId="0" fontId="1" fillId="2" borderId="8" xfId="1" applyBorder="1" applyAlignment="1">
      <alignment horizontal="center" vertical="center"/>
    </xf>
    <xf numFmtId="0" fontId="1" fillId="2" borderId="9" xfId="1" applyBorder="1" applyAlignment="1">
      <alignment horizontal="center" vertical="center"/>
    </xf>
    <xf numFmtId="0" fontId="1" fillId="2" borderId="10" xfId="1" applyBorder="1" applyAlignment="1">
      <alignment horizontal="center" vertical="center"/>
    </xf>
    <xf numFmtId="0" fontId="1" fillId="2" borderId="2" xfId="1" applyBorder="1" applyAlignment="1">
      <alignment wrapText="1"/>
    </xf>
    <xf numFmtId="0" fontId="1" fillId="2" borderId="3" xfId="1" applyBorder="1" applyAlignment="1">
      <alignment wrapText="1"/>
    </xf>
    <xf numFmtId="0" fontId="1" fillId="2" borderId="4" xfId="1" applyBorder="1" applyAlignment="1">
      <alignment wrapText="1"/>
    </xf>
    <xf numFmtId="0" fontId="1" fillId="2" borderId="11" xfId="1" applyBorder="1" applyAlignment="1">
      <alignment horizontal="center" vertical="center"/>
    </xf>
    <xf numFmtId="0" fontId="1" fillId="2" borderId="0" xfId="1" applyBorder="1" applyAlignment="1">
      <alignment horizontal="center" vertical="center"/>
    </xf>
    <xf numFmtId="0" fontId="1" fillId="2" borderId="12" xfId="1" applyBorder="1" applyAlignment="1">
      <alignment horizontal="center" vertical="center"/>
    </xf>
    <xf numFmtId="14" fontId="1" fillId="2" borderId="2" xfId="1" applyNumberFormat="1" applyBorder="1" applyAlignment="1">
      <alignment horizontal="center"/>
    </xf>
    <xf numFmtId="0" fontId="1" fillId="2" borderId="2" xfId="1" applyBorder="1" applyAlignment="1">
      <alignment horizontal="center" vertical="center" wrapText="1"/>
    </xf>
    <xf numFmtId="0" fontId="1" fillId="2" borderId="3" xfId="1" applyBorder="1" applyAlignment="1">
      <alignment horizontal="center" vertical="center" wrapText="1"/>
    </xf>
    <xf numFmtId="0" fontId="1" fillId="2" borderId="4" xfId="1" applyBorder="1" applyAlignment="1">
      <alignment horizontal="center" vertical="center" wrapText="1"/>
    </xf>
    <xf numFmtId="0" fontId="1" fillId="2" borderId="2" xfId="1" applyBorder="1" applyAlignment="1">
      <alignment vertical="center"/>
    </xf>
    <xf numFmtId="0" fontId="1" fillId="2" borderId="4" xfId="1" applyBorder="1" applyAlignment="1">
      <alignment vertical="center"/>
    </xf>
    <xf numFmtId="0" fontId="1" fillId="2" borderId="1" xfId="1" applyAlignment="1">
      <alignment horizontal="center" vertical="center" wrapText="1"/>
    </xf>
    <xf numFmtId="0" fontId="1" fillId="2" borderId="5" xfId="1" applyBorder="1" applyAlignment="1">
      <alignment horizontal="center" vertical="center" wrapText="1"/>
    </xf>
    <xf numFmtId="0" fontId="1" fillId="2" borderId="6" xfId="1" applyBorder="1" applyAlignment="1">
      <alignment horizontal="center" vertical="center" wrapText="1"/>
    </xf>
    <xf numFmtId="0" fontId="1" fillId="2" borderId="7" xfId="1" applyBorder="1" applyAlignment="1">
      <alignment horizontal="center" vertical="center" wrapText="1"/>
    </xf>
    <xf numFmtId="0" fontId="1" fillId="2" borderId="11" xfId="1" applyBorder="1" applyAlignment="1">
      <alignment horizontal="center" vertical="center" wrapText="1"/>
    </xf>
    <xf numFmtId="0" fontId="1" fillId="2" borderId="0" xfId="1" applyBorder="1" applyAlignment="1">
      <alignment horizontal="center" vertical="center" wrapText="1"/>
    </xf>
    <xf numFmtId="0" fontId="1" fillId="2" borderId="12" xfId="1" applyBorder="1" applyAlignment="1">
      <alignment horizontal="center" vertical="center" wrapText="1"/>
    </xf>
    <xf numFmtId="0" fontId="1" fillId="2" borderId="8" xfId="1" applyBorder="1" applyAlignment="1">
      <alignment horizontal="center" vertical="center" wrapText="1"/>
    </xf>
    <xf numFmtId="0" fontId="1" fillId="2" borderId="9" xfId="1" applyBorder="1" applyAlignment="1">
      <alignment horizontal="center" vertical="center" wrapText="1"/>
    </xf>
    <xf numFmtId="0" fontId="1" fillId="2" borderId="10" xfId="1" applyBorder="1" applyAlignment="1">
      <alignment horizontal="center" vertical="center" wrapText="1"/>
    </xf>
    <xf numFmtId="0" fontId="6" fillId="2" borderId="2" xfId="1" applyFont="1" applyBorder="1" applyAlignment="1">
      <alignment horizontal="center" vertical="center"/>
    </xf>
    <xf numFmtId="0" fontId="6" fillId="2" borderId="3" xfId="1" applyFont="1" applyBorder="1" applyAlignment="1">
      <alignment horizontal="center" vertical="center"/>
    </xf>
    <xf numFmtId="0" fontId="6" fillId="2" borderId="4" xfId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2" borderId="2" xfId="1" applyFont="1" applyBorder="1" applyAlignment="1">
      <alignment horizontal="center"/>
    </xf>
    <xf numFmtId="0" fontId="7" fillId="2" borderId="3" xfId="1" applyFont="1" applyBorder="1" applyAlignment="1">
      <alignment horizontal="center"/>
    </xf>
    <xf numFmtId="0" fontId="7" fillId="2" borderId="4" xfId="1" applyFont="1" applyBorder="1" applyAlignment="1">
      <alignment horizontal="center"/>
    </xf>
    <xf numFmtId="0" fontId="1" fillId="2" borderId="2" xfId="1" applyBorder="1" applyAlignment="1">
      <alignment horizontal="center" wrapText="1"/>
    </xf>
    <xf numFmtId="0" fontId="1" fillId="2" borderId="3" xfId="1" applyBorder="1" applyAlignment="1">
      <alignment horizontal="center" wrapText="1"/>
    </xf>
    <xf numFmtId="0" fontId="1" fillId="2" borderId="4" xfId="1" applyBorder="1" applyAlignment="1">
      <alignment horizontal="center" wrapText="1"/>
    </xf>
    <xf numFmtId="0" fontId="7" fillId="2" borderId="13" xfId="1" applyFont="1" applyBorder="1" applyAlignment="1">
      <alignment horizontal="center" vertical="center"/>
    </xf>
    <xf numFmtId="0" fontId="7" fillId="2" borderId="14" xfId="1" applyFont="1" applyBorder="1" applyAlignment="1">
      <alignment horizontal="center" vertical="center"/>
    </xf>
    <xf numFmtId="0" fontId="7" fillId="2" borderId="5" xfId="1" applyFont="1" applyBorder="1" applyAlignment="1">
      <alignment horizontal="center" vertical="center"/>
    </xf>
    <xf numFmtId="0" fontId="7" fillId="2" borderId="6" xfId="1" applyFont="1" applyBorder="1" applyAlignment="1">
      <alignment horizontal="center" vertical="center"/>
    </xf>
    <xf numFmtId="0" fontId="7" fillId="2" borderId="7" xfId="1" applyFont="1" applyBorder="1" applyAlignment="1">
      <alignment horizontal="center" vertical="center"/>
    </xf>
    <xf numFmtId="0" fontId="7" fillId="2" borderId="8" xfId="1" applyFont="1" applyBorder="1" applyAlignment="1">
      <alignment horizontal="center" vertical="center"/>
    </xf>
    <xf numFmtId="0" fontId="7" fillId="2" borderId="9" xfId="1" applyFont="1" applyBorder="1" applyAlignment="1">
      <alignment horizontal="center" vertical="center"/>
    </xf>
    <xf numFmtId="0" fontId="7" fillId="2" borderId="10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2" xfId="1" applyFont="1" applyBorder="1" applyAlignment="1">
      <alignment horizontal="center" vertical="center" wrapText="1"/>
    </xf>
    <xf numFmtId="0" fontId="1" fillId="2" borderId="3" xfId="1" applyFont="1" applyBorder="1" applyAlignment="1">
      <alignment horizontal="center" vertical="center" wrapText="1"/>
    </xf>
    <xf numFmtId="0" fontId="1" fillId="2" borderId="4" xfId="1" applyFont="1" applyBorder="1" applyAlignment="1">
      <alignment horizontal="center" vertical="center" wrapText="1"/>
    </xf>
    <xf numFmtId="0" fontId="1" fillId="2" borderId="2" xfId="1" applyFont="1" applyBorder="1" applyAlignment="1">
      <alignment horizontal="center" wrapText="1"/>
    </xf>
    <xf numFmtId="0" fontId="1" fillId="2" borderId="3" xfId="1" applyFont="1" applyBorder="1" applyAlignment="1">
      <alignment horizontal="center" wrapText="1"/>
    </xf>
    <xf numFmtId="0" fontId="1" fillId="2" borderId="4" xfId="1" applyFont="1" applyBorder="1" applyAlignment="1">
      <alignment horizontal="center" wrapText="1"/>
    </xf>
    <xf numFmtId="0" fontId="1" fillId="2" borderId="1" xfId="1" applyAlignment="1">
      <alignment horizontal="center" wrapText="1"/>
    </xf>
  </cellXfs>
  <cellStyles count="3">
    <cellStyle name="Вывод" xfId="1" builtinId="21"/>
    <cellStyle name="Гиперссылка" xfId="2" builtinId="8"/>
    <cellStyle name="Обычный" xfId="0" builtinId="0"/>
  </cellStyles>
  <dxfs count="0"/>
  <tableStyles count="0" defaultTableStyle="TableStyleMedium9" defaultPivotStyle="PivotStyleLight16"/>
  <colors>
    <mruColors>
      <color rgb="FFE8E8E8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fotki.yandex.ru/users/obernikhin-dmt-igr/album/255184/" TargetMode="External"/><Relationship Id="rId1" Type="http://schemas.openxmlformats.org/officeDocument/2006/relationships/hyperlink" Target="http://fotki.yandex.ru/users/obernikhin-dmt-igr/album/255196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9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0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1.v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2.v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3.v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4.v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5.v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6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G36"/>
  <sheetViews>
    <sheetView topLeftCell="A19" workbookViewId="0">
      <selection activeCell="E36" sqref="E36"/>
    </sheetView>
  </sheetViews>
  <sheetFormatPr defaultRowHeight="15"/>
  <cols>
    <col min="1" max="1" width="9" customWidth="1"/>
  </cols>
  <sheetData>
    <row r="1" spans="1:7">
      <c r="A1" s="38" t="s">
        <v>0</v>
      </c>
      <c r="B1" s="38"/>
      <c r="C1" s="38"/>
      <c r="D1" s="38"/>
      <c r="E1" s="38"/>
      <c r="F1" s="38"/>
    </row>
    <row r="2" spans="1:7">
      <c r="A2" s="38" t="s">
        <v>1</v>
      </c>
      <c r="B2" s="38"/>
      <c r="C2" s="38" t="s">
        <v>365</v>
      </c>
      <c r="D2" s="38"/>
      <c r="E2" s="38"/>
      <c r="F2" s="38"/>
    </row>
    <row r="4" spans="1:7">
      <c r="A4" s="39" t="s">
        <v>2</v>
      </c>
      <c r="B4" s="39"/>
      <c r="C4" s="39"/>
      <c r="D4" s="39"/>
      <c r="E4" s="39"/>
      <c r="F4" s="39"/>
      <c r="G4" s="39"/>
    </row>
    <row r="5" spans="1:7">
      <c r="A5" s="40" t="s">
        <v>3</v>
      </c>
      <c r="B5" s="41"/>
      <c r="C5" s="42"/>
      <c r="D5" s="1" t="s">
        <v>4</v>
      </c>
      <c r="E5" s="40" t="s">
        <v>5</v>
      </c>
      <c r="F5" s="41"/>
      <c r="G5" s="42"/>
    </row>
    <row r="6" spans="1:7">
      <c r="A6" s="40" t="s">
        <v>35</v>
      </c>
      <c r="B6" s="41"/>
      <c r="C6" s="42"/>
      <c r="D6" s="1"/>
      <c r="E6" s="49" t="s">
        <v>5</v>
      </c>
      <c r="F6" s="50"/>
      <c r="G6" s="51"/>
    </row>
    <row r="7" spans="1:7">
      <c r="A7" s="40" t="s">
        <v>14</v>
      </c>
      <c r="B7" s="41"/>
      <c r="C7" s="42"/>
      <c r="D7" s="1" t="s">
        <v>15</v>
      </c>
      <c r="E7" s="49" t="s">
        <v>5</v>
      </c>
      <c r="F7" s="50"/>
      <c r="G7" s="51"/>
    </row>
    <row r="9" spans="1:7">
      <c r="A9" s="39" t="s">
        <v>16</v>
      </c>
      <c r="B9" s="39"/>
      <c r="C9" s="39"/>
      <c r="D9" s="39"/>
      <c r="E9" s="39"/>
      <c r="F9" s="39"/>
      <c r="G9" s="39"/>
    </row>
    <row r="10" spans="1:7">
      <c r="A10" s="43" t="s">
        <v>17</v>
      </c>
      <c r="B10" s="44"/>
      <c r="C10" s="45"/>
      <c r="D10" s="46" t="s">
        <v>18</v>
      </c>
      <c r="E10" s="47"/>
      <c r="F10" s="47"/>
      <c r="G10" s="48"/>
    </row>
    <row r="11" spans="1:7">
      <c r="A11" s="52" t="s">
        <v>19</v>
      </c>
      <c r="B11" s="53"/>
      <c r="C11" s="54"/>
      <c r="D11" s="46" t="s">
        <v>23</v>
      </c>
      <c r="E11" s="47"/>
      <c r="F11" s="47"/>
      <c r="G11" s="48"/>
    </row>
    <row r="12" spans="1:7">
      <c r="A12" s="55"/>
      <c r="B12" s="56"/>
      <c r="C12" s="57"/>
      <c r="D12" s="46" t="s">
        <v>20</v>
      </c>
      <c r="E12" s="47"/>
      <c r="F12" s="47"/>
      <c r="G12" s="48"/>
    </row>
    <row r="13" spans="1:7">
      <c r="A13" s="52" t="s">
        <v>21</v>
      </c>
      <c r="B13" s="53"/>
      <c r="C13" s="54"/>
      <c r="D13" s="58" t="s">
        <v>22</v>
      </c>
      <c r="E13" s="59"/>
      <c r="F13" s="59"/>
      <c r="G13" s="60"/>
    </row>
    <row r="14" spans="1:7">
      <c r="A14" s="61"/>
      <c r="B14" s="62"/>
      <c r="C14" s="63"/>
      <c r="D14" s="58" t="s">
        <v>192</v>
      </c>
      <c r="E14" s="59"/>
      <c r="F14" s="59"/>
      <c r="G14" s="60"/>
    </row>
    <row r="15" spans="1:7">
      <c r="A15" s="61"/>
      <c r="B15" s="62"/>
      <c r="C15" s="63"/>
      <c r="D15" s="58" t="s">
        <v>193</v>
      </c>
      <c r="E15" s="59"/>
      <c r="F15" s="59"/>
      <c r="G15" s="60"/>
    </row>
    <row r="16" spans="1:7" ht="43.5" customHeight="1">
      <c r="A16" s="61"/>
      <c r="B16" s="62"/>
      <c r="C16" s="63"/>
      <c r="D16" s="58" t="s">
        <v>24</v>
      </c>
      <c r="E16" s="59"/>
      <c r="F16" s="59"/>
      <c r="G16" s="60"/>
    </row>
    <row r="17" spans="1:7" ht="37.5" customHeight="1">
      <c r="A17" s="55"/>
      <c r="B17" s="56"/>
      <c r="C17" s="57"/>
      <c r="D17" s="58" t="s">
        <v>34</v>
      </c>
      <c r="E17" s="59"/>
      <c r="F17" s="59"/>
      <c r="G17" s="60"/>
    </row>
    <row r="18" spans="1:7">
      <c r="A18" s="52" t="s">
        <v>25</v>
      </c>
      <c r="B18" s="53"/>
      <c r="C18" s="54"/>
      <c r="D18" s="46" t="s">
        <v>26</v>
      </c>
      <c r="E18" s="47"/>
      <c r="F18" s="47"/>
      <c r="G18" s="48"/>
    </row>
    <row r="19" spans="1:7" ht="16.5" customHeight="1">
      <c r="A19" s="61"/>
      <c r="B19" s="62"/>
      <c r="C19" s="63"/>
      <c r="D19" s="46" t="s">
        <v>27</v>
      </c>
      <c r="E19" s="47"/>
      <c r="F19" s="47"/>
      <c r="G19" s="48"/>
    </row>
    <row r="20" spans="1:7" ht="17.25" customHeight="1">
      <c r="A20" s="61"/>
      <c r="B20" s="62"/>
      <c r="C20" s="63"/>
      <c r="D20" s="46" t="s">
        <v>37</v>
      </c>
      <c r="E20" s="47"/>
      <c r="F20" s="47"/>
      <c r="G20" s="48"/>
    </row>
    <row r="21" spans="1:7" ht="15" customHeight="1">
      <c r="A21" s="61"/>
      <c r="B21" s="62"/>
      <c r="C21" s="63"/>
      <c r="D21" s="46" t="s">
        <v>29</v>
      </c>
      <c r="E21" s="47"/>
      <c r="F21" s="47"/>
      <c r="G21" s="48"/>
    </row>
    <row r="22" spans="1:7" ht="35.25" hidden="1" customHeight="1">
      <c r="A22" s="55"/>
      <c r="B22" s="56"/>
      <c r="C22" s="57"/>
      <c r="D22" s="46" t="s">
        <v>28</v>
      </c>
      <c r="E22" s="47"/>
      <c r="F22" s="47"/>
      <c r="G22" s="48"/>
    </row>
    <row r="23" spans="1:7" ht="15" customHeight="1">
      <c r="A23" s="52" t="s">
        <v>30</v>
      </c>
      <c r="B23" s="53"/>
      <c r="C23" s="54"/>
      <c r="D23" s="46" t="s">
        <v>31</v>
      </c>
      <c r="E23" s="47"/>
      <c r="F23" s="47"/>
      <c r="G23" s="48"/>
    </row>
    <row r="24" spans="1:7" ht="69.75" customHeight="1">
      <c r="A24" s="61"/>
      <c r="B24" s="62"/>
      <c r="C24" s="63"/>
      <c r="D24" s="46" t="s">
        <v>32</v>
      </c>
      <c r="E24" s="47"/>
      <c r="F24" s="47"/>
      <c r="G24" s="48"/>
    </row>
    <row r="25" spans="1:7" ht="45" customHeight="1">
      <c r="A25" s="61"/>
      <c r="B25" s="62"/>
      <c r="C25" s="63"/>
      <c r="D25" s="46" t="s">
        <v>33</v>
      </c>
      <c r="E25" s="47"/>
      <c r="F25" s="47"/>
      <c r="G25" s="48"/>
    </row>
    <row r="26" spans="1:7" ht="31.5" customHeight="1">
      <c r="A26" s="55"/>
      <c r="B26" s="56"/>
      <c r="C26" s="57"/>
      <c r="D26" s="46" t="s">
        <v>36</v>
      </c>
      <c r="E26" s="47"/>
      <c r="F26" s="47"/>
      <c r="G26" s="48"/>
    </row>
    <row r="27" spans="1:7" ht="31.5" customHeight="1"/>
    <row r="28" spans="1:7" ht="15" customHeight="1"/>
    <row r="29" spans="1:7" ht="15" customHeight="1"/>
    <row r="30" spans="1:7" ht="15" customHeight="1"/>
    <row r="31" spans="1:7" ht="15" customHeight="1"/>
    <row r="32" spans="1:7" ht="15" customHeight="1"/>
    <row r="33" ht="48" customHeight="1"/>
    <row r="34" ht="45" customHeight="1"/>
    <row r="35" ht="32.25" customHeight="1"/>
    <row r="36" ht="48" customHeight="1"/>
  </sheetData>
  <mergeCells count="33">
    <mergeCell ref="D26:G26"/>
    <mergeCell ref="A7:C7"/>
    <mergeCell ref="E7:G7"/>
    <mergeCell ref="A9:G9"/>
    <mergeCell ref="D11:G11"/>
    <mergeCell ref="A11:C12"/>
    <mergeCell ref="D12:G12"/>
    <mergeCell ref="D16:G16"/>
    <mergeCell ref="D14:G14"/>
    <mergeCell ref="D13:G13"/>
    <mergeCell ref="A23:C26"/>
    <mergeCell ref="A13:C17"/>
    <mergeCell ref="D15:G15"/>
    <mergeCell ref="D17:G17"/>
    <mergeCell ref="A18:C22"/>
    <mergeCell ref="D23:G23"/>
    <mergeCell ref="A10:C10"/>
    <mergeCell ref="D10:G10"/>
    <mergeCell ref="A6:C6"/>
    <mergeCell ref="E6:G6"/>
    <mergeCell ref="D25:G25"/>
    <mergeCell ref="D24:G24"/>
    <mergeCell ref="D18:G18"/>
    <mergeCell ref="D19:G19"/>
    <mergeCell ref="D20:G20"/>
    <mergeCell ref="D22:G22"/>
    <mergeCell ref="D21:G21"/>
    <mergeCell ref="A1:F1"/>
    <mergeCell ref="A2:B2"/>
    <mergeCell ref="C2:F2"/>
    <mergeCell ref="A4:G4"/>
    <mergeCell ref="A5:C5"/>
    <mergeCell ref="E5:G5"/>
  </mergeCells>
  <hyperlinks>
    <hyperlink ref="E6:G6" r:id="rId1" display="Ссылка"/>
    <hyperlink ref="E7:G7" r:id="rId2" display="Ссылка"/>
  </hyperlinks>
  <pageMargins left="0.7" right="0.7" top="0.75" bottom="0.75" header="0.3" footer="0.3"/>
  <pageSetup paperSize="9" orientation="portrait" horizontalDpi="4294967293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I7"/>
  <sheetViews>
    <sheetView workbookViewId="0">
      <selection activeCell="I9" sqref="I9"/>
    </sheetView>
  </sheetViews>
  <sheetFormatPr defaultRowHeight="15"/>
  <cols>
    <col min="8" max="8" width="13" customWidth="1"/>
  </cols>
  <sheetData>
    <row r="1" spans="1:9">
      <c r="A1" s="39" t="s">
        <v>70</v>
      </c>
      <c r="B1" s="39"/>
      <c r="C1" s="39"/>
      <c r="D1" s="39"/>
      <c r="E1" s="39"/>
      <c r="F1" s="39"/>
      <c r="G1" s="39"/>
      <c r="H1" s="39"/>
      <c r="I1" s="4"/>
    </row>
    <row r="2" spans="1:9">
      <c r="A2" s="40" t="s">
        <v>71</v>
      </c>
      <c r="B2" s="41"/>
      <c r="C2" s="42"/>
      <c r="D2" s="40" t="s">
        <v>3</v>
      </c>
      <c r="E2" s="41"/>
      <c r="F2" s="42"/>
      <c r="G2" s="2" t="s">
        <v>72</v>
      </c>
      <c r="H2" s="2" t="s">
        <v>84</v>
      </c>
      <c r="I2" s="4" t="s">
        <v>85</v>
      </c>
    </row>
    <row r="3" spans="1:9" ht="35.25" customHeight="1">
      <c r="A3" s="65" t="s">
        <v>137</v>
      </c>
      <c r="B3" s="66"/>
      <c r="C3" s="67"/>
      <c r="D3" s="65" t="s">
        <v>138</v>
      </c>
      <c r="E3" s="66"/>
      <c r="F3" s="67"/>
      <c r="G3" s="5">
        <v>300</v>
      </c>
      <c r="H3" s="10">
        <v>0</v>
      </c>
      <c r="I3" s="4">
        <f t="shared" ref="I3:I5" si="0">G3*H3</f>
        <v>0</v>
      </c>
    </row>
    <row r="4" spans="1:9" ht="34.5" customHeight="1">
      <c r="A4" s="65" t="s">
        <v>139</v>
      </c>
      <c r="B4" s="66"/>
      <c r="C4" s="67"/>
      <c r="D4" s="65" t="s">
        <v>138</v>
      </c>
      <c r="E4" s="66"/>
      <c r="F4" s="67"/>
      <c r="G4" s="23">
        <v>300</v>
      </c>
      <c r="H4" s="10">
        <v>0</v>
      </c>
      <c r="I4" s="4">
        <f t="shared" ref="I4" si="1">G4*H4</f>
        <v>0</v>
      </c>
    </row>
    <row r="5" spans="1:9" ht="34.5" customHeight="1">
      <c r="A5" s="65" t="s">
        <v>243</v>
      </c>
      <c r="B5" s="66"/>
      <c r="C5" s="67"/>
      <c r="D5" s="65" t="s">
        <v>244</v>
      </c>
      <c r="E5" s="66"/>
      <c r="F5" s="67"/>
      <c r="G5" s="5">
        <v>550</v>
      </c>
      <c r="H5" s="10">
        <v>0</v>
      </c>
      <c r="I5" s="4">
        <f t="shared" si="0"/>
        <v>0</v>
      </c>
    </row>
    <row r="6" spans="1:9">
      <c r="A6" s="97" t="s">
        <v>97</v>
      </c>
      <c r="B6" s="98"/>
      <c r="C6" s="98"/>
      <c r="D6" s="98"/>
      <c r="E6" s="98"/>
      <c r="F6" s="98"/>
      <c r="G6" s="98"/>
      <c r="H6" s="99"/>
      <c r="I6" s="95">
        <f>SUM(I3:I5)</f>
        <v>0</v>
      </c>
    </row>
    <row r="7" spans="1:9">
      <c r="A7" s="100"/>
      <c r="B7" s="101"/>
      <c r="C7" s="101"/>
      <c r="D7" s="101"/>
      <c r="E7" s="101"/>
      <c r="F7" s="101"/>
      <c r="G7" s="101"/>
      <c r="H7" s="102"/>
      <c r="I7" s="96"/>
    </row>
  </sheetData>
  <mergeCells count="11">
    <mergeCell ref="A6:H7"/>
    <mergeCell ref="I6:I7"/>
    <mergeCell ref="A1:H1"/>
    <mergeCell ref="A2:C2"/>
    <mergeCell ref="D2:F2"/>
    <mergeCell ref="A3:C3"/>
    <mergeCell ref="D3:F3"/>
    <mergeCell ref="A5:C5"/>
    <mergeCell ref="D5:F5"/>
    <mergeCell ref="A4:C4"/>
    <mergeCell ref="D4:F4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I7"/>
  <sheetViews>
    <sheetView workbookViewId="0">
      <selection activeCell="D4" sqref="D4:F4"/>
    </sheetView>
  </sheetViews>
  <sheetFormatPr defaultRowHeight="15"/>
  <cols>
    <col min="8" max="8" width="11.85546875" customWidth="1"/>
  </cols>
  <sheetData>
    <row r="1" spans="1:9">
      <c r="A1" s="39" t="s">
        <v>70</v>
      </c>
      <c r="B1" s="39"/>
      <c r="C1" s="39"/>
      <c r="D1" s="39"/>
      <c r="E1" s="39"/>
      <c r="F1" s="39"/>
      <c r="G1" s="39"/>
      <c r="H1" s="39"/>
      <c r="I1" s="4"/>
    </row>
    <row r="2" spans="1:9">
      <c r="A2" s="40" t="s">
        <v>71</v>
      </c>
      <c r="B2" s="41"/>
      <c r="C2" s="42"/>
      <c r="D2" s="40" t="s">
        <v>3</v>
      </c>
      <c r="E2" s="41"/>
      <c r="F2" s="42"/>
      <c r="G2" s="2" t="s">
        <v>72</v>
      </c>
      <c r="H2" s="2" t="s">
        <v>84</v>
      </c>
      <c r="I2" s="4" t="s">
        <v>85</v>
      </c>
    </row>
    <row r="3" spans="1:9" ht="30.75" customHeight="1">
      <c r="A3" s="65" t="s">
        <v>142</v>
      </c>
      <c r="B3" s="66"/>
      <c r="C3" s="67"/>
      <c r="D3" s="65" t="s">
        <v>140</v>
      </c>
      <c r="E3" s="66"/>
      <c r="F3" s="67"/>
      <c r="G3" s="5">
        <v>120</v>
      </c>
      <c r="H3" s="10">
        <v>0</v>
      </c>
      <c r="I3" s="4">
        <f t="shared" ref="I3:I5" si="0">G3*H3</f>
        <v>0</v>
      </c>
    </row>
    <row r="4" spans="1:9" ht="36" customHeight="1">
      <c r="A4" s="65" t="s">
        <v>209</v>
      </c>
      <c r="B4" s="66"/>
      <c r="C4" s="67"/>
      <c r="D4" s="65" t="s">
        <v>210</v>
      </c>
      <c r="E4" s="66"/>
      <c r="F4" s="67"/>
      <c r="G4" s="18">
        <v>1400</v>
      </c>
      <c r="H4" s="10">
        <v>0</v>
      </c>
      <c r="I4" s="4">
        <f t="shared" ref="I4" si="1">G4*H4</f>
        <v>0</v>
      </c>
    </row>
    <row r="5" spans="1:9" ht="25.5" customHeight="1">
      <c r="A5" s="65" t="s">
        <v>141</v>
      </c>
      <c r="B5" s="66"/>
      <c r="C5" s="67"/>
      <c r="D5" s="65" t="s">
        <v>176</v>
      </c>
      <c r="E5" s="66"/>
      <c r="F5" s="67"/>
      <c r="G5" s="5">
        <v>200</v>
      </c>
      <c r="H5" s="10">
        <v>0</v>
      </c>
      <c r="I5" s="4">
        <f t="shared" si="0"/>
        <v>0</v>
      </c>
    </row>
    <row r="6" spans="1:9">
      <c r="A6" s="97" t="s">
        <v>97</v>
      </c>
      <c r="B6" s="98"/>
      <c r="C6" s="98"/>
      <c r="D6" s="98"/>
      <c r="E6" s="98"/>
      <c r="F6" s="98"/>
      <c r="G6" s="98"/>
      <c r="H6" s="99"/>
      <c r="I6" s="95">
        <f>SUM(I3:I5)</f>
        <v>0</v>
      </c>
    </row>
    <row r="7" spans="1:9">
      <c r="A7" s="100"/>
      <c r="B7" s="101"/>
      <c r="C7" s="101"/>
      <c r="D7" s="101"/>
      <c r="E7" s="101"/>
      <c r="F7" s="101"/>
      <c r="G7" s="101"/>
      <c r="H7" s="102"/>
      <c r="I7" s="96"/>
    </row>
  </sheetData>
  <mergeCells count="11">
    <mergeCell ref="A6:H7"/>
    <mergeCell ref="I6:I7"/>
    <mergeCell ref="A1:H1"/>
    <mergeCell ref="A2:C2"/>
    <mergeCell ref="D2:F2"/>
    <mergeCell ref="A3:C3"/>
    <mergeCell ref="D3:F3"/>
    <mergeCell ref="A5:C5"/>
    <mergeCell ref="D5:F5"/>
    <mergeCell ref="A4:C4"/>
    <mergeCell ref="D4:F4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I6"/>
  <sheetViews>
    <sheetView workbookViewId="0">
      <selection activeCell="H3" sqref="H3"/>
    </sheetView>
  </sheetViews>
  <sheetFormatPr defaultRowHeight="15"/>
  <cols>
    <col min="8" max="8" width="10.85546875" customWidth="1"/>
  </cols>
  <sheetData>
    <row r="1" spans="1:9">
      <c r="A1" s="39" t="s">
        <v>70</v>
      </c>
      <c r="B1" s="39"/>
      <c r="C1" s="39"/>
      <c r="D1" s="39"/>
      <c r="E1" s="39"/>
      <c r="F1" s="39"/>
      <c r="G1" s="39"/>
      <c r="H1" s="39"/>
      <c r="I1" s="4"/>
    </row>
    <row r="2" spans="1:9">
      <c r="A2" s="40" t="s">
        <v>71</v>
      </c>
      <c r="B2" s="41"/>
      <c r="C2" s="42"/>
      <c r="D2" s="40" t="s">
        <v>3</v>
      </c>
      <c r="E2" s="41"/>
      <c r="F2" s="42"/>
      <c r="G2" s="2" t="s">
        <v>72</v>
      </c>
      <c r="H2" s="2" t="s">
        <v>84</v>
      </c>
      <c r="I2" s="4" t="s">
        <v>85</v>
      </c>
    </row>
    <row r="3" spans="1:9" ht="45.75" customHeight="1">
      <c r="A3" s="65" t="s">
        <v>143</v>
      </c>
      <c r="B3" s="66"/>
      <c r="C3" s="67"/>
      <c r="D3" s="65"/>
      <c r="E3" s="66"/>
      <c r="F3" s="67"/>
      <c r="G3" s="5">
        <v>200</v>
      </c>
      <c r="H3" s="10">
        <v>0</v>
      </c>
      <c r="I3" s="4">
        <f t="shared" ref="I3:I4" si="0">G3*H3</f>
        <v>0</v>
      </c>
    </row>
    <row r="4" spans="1:9" ht="46.5" customHeight="1">
      <c r="A4" s="65" t="s">
        <v>144</v>
      </c>
      <c r="B4" s="66"/>
      <c r="C4" s="67"/>
      <c r="D4" s="65"/>
      <c r="E4" s="66"/>
      <c r="F4" s="67"/>
      <c r="G4" s="5">
        <v>250</v>
      </c>
      <c r="H4" s="10">
        <v>0</v>
      </c>
      <c r="I4" s="4">
        <f t="shared" si="0"/>
        <v>0</v>
      </c>
    </row>
    <row r="5" spans="1:9">
      <c r="A5" s="97" t="s">
        <v>97</v>
      </c>
      <c r="B5" s="98"/>
      <c r="C5" s="98"/>
      <c r="D5" s="98"/>
      <c r="E5" s="98"/>
      <c r="F5" s="98"/>
      <c r="G5" s="98"/>
      <c r="H5" s="99"/>
      <c r="I5" s="95">
        <f>SUM(I3:I4)</f>
        <v>0</v>
      </c>
    </row>
    <row r="6" spans="1:9">
      <c r="A6" s="100"/>
      <c r="B6" s="101"/>
      <c r="C6" s="101"/>
      <c r="D6" s="101"/>
      <c r="E6" s="101"/>
      <c r="F6" s="101"/>
      <c r="G6" s="101"/>
      <c r="H6" s="102"/>
      <c r="I6" s="96"/>
    </row>
  </sheetData>
  <mergeCells count="9">
    <mergeCell ref="A5:H6"/>
    <mergeCell ref="I5:I6"/>
    <mergeCell ref="A1:H1"/>
    <mergeCell ref="A2:C2"/>
    <mergeCell ref="D2:F2"/>
    <mergeCell ref="A3:C3"/>
    <mergeCell ref="D3:F3"/>
    <mergeCell ref="A4:C4"/>
    <mergeCell ref="D4:F4"/>
  </mergeCell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6"/>
  <dimension ref="A1:I13"/>
  <sheetViews>
    <sheetView workbookViewId="0">
      <selection sqref="A1:I13"/>
    </sheetView>
  </sheetViews>
  <sheetFormatPr defaultRowHeight="15"/>
  <cols>
    <col min="6" max="6" width="16" customWidth="1"/>
    <col min="7" max="7" width="14.140625" customWidth="1"/>
    <col min="8" max="8" width="22.7109375" customWidth="1"/>
  </cols>
  <sheetData>
    <row r="1" spans="1:9">
      <c r="A1" s="39" t="s">
        <v>70</v>
      </c>
      <c r="B1" s="39"/>
      <c r="C1" s="39"/>
      <c r="D1" s="39"/>
      <c r="E1" s="39"/>
      <c r="F1" s="39"/>
      <c r="G1" s="39"/>
      <c r="H1" s="39"/>
      <c r="I1" s="4"/>
    </row>
    <row r="2" spans="1:9" ht="28.5" customHeight="1">
      <c r="A2" s="40" t="s">
        <v>71</v>
      </c>
      <c r="B2" s="41"/>
      <c r="C2" s="42"/>
      <c r="D2" s="40" t="s">
        <v>3</v>
      </c>
      <c r="E2" s="41"/>
      <c r="F2" s="42"/>
      <c r="G2" s="2" t="s">
        <v>72</v>
      </c>
      <c r="H2" s="2" t="s">
        <v>84</v>
      </c>
      <c r="I2" s="4" t="s">
        <v>85</v>
      </c>
    </row>
    <row r="3" spans="1:9" ht="36.75" customHeight="1">
      <c r="A3" s="65" t="s">
        <v>349</v>
      </c>
      <c r="B3" s="66"/>
      <c r="C3" s="67"/>
      <c r="D3" s="92" t="s">
        <v>350</v>
      </c>
      <c r="E3" s="93"/>
      <c r="F3" s="94"/>
      <c r="G3" s="33">
        <v>900</v>
      </c>
      <c r="H3" s="10">
        <v>0</v>
      </c>
      <c r="I3" s="4">
        <f t="shared" ref="I3:I11" si="0">G3*H3</f>
        <v>0</v>
      </c>
    </row>
    <row r="4" spans="1:9" ht="66.75" customHeight="1">
      <c r="A4" s="65"/>
      <c r="B4" s="66"/>
      <c r="C4" s="67"/>
      <c r="D4" s="92"/>
      <c r="E4" s="93"/>
      <c r="F4" s="94"/>
      <c r="G4" s="33"/>
      <c r="H4" s="10">
        <v>0</v>
      </c>
      <c r="I4" s="4">
        <f t="shared" si="0"/>
        <v>0</v>
      </c>
    </row>
    <row r="5" spans="1:9" ht="49.5" customHeight="1">
      <c r="A5" s="65"/>
      <c r="B5" s="66"/>
      <c r="C5" s="67"/>
      <c r="D5" s="92"/>
      <c r="E5" s="93"/>
      <c r="F5" s="94"/>
      <c r="G5" s="33"/>
      <c r="H5" s="10">
        <v>0</v>
      </c>
      <c r="I5" s="4">
        <f t="shared" si="0"/>
        <v>0</v>
      </c>
    </row>
    <row r="6" spans="1:9" ht="36" customHeight="1">
      <c r="A6" s="65"/>
      <c r="B6" s="66"/>
      <c r="C6" s="67"/>
      <c r="D6" s="92"/>
      <c r="E6" s="93"/>
      <c r="F6" s="94"/>
      <c r="G6" s="33"/>
      <c r="H6" s="10">
        <v>0</v>
      </c>
      <c r="I6" s="4">
        <f t="shared" si="0"/>
        <v>0</v>
      </c>
    </row>
    <row r="7" spans="1:9" ht="33" customHeight="1">
      <c r="A7" s="65"/>
      <c r="B7" s="66"/>
      <c r="C7" s="67"/>
      <c r="D7" s="92"/>
      <c r="E7" s="93"/>
      <c r="F7" s="94"/>
      <c r="G7" s="33"/>
      <c r="H7" s="10">
        <v>0</v>
      </c>
      <c r="I7" s="4">
        <f t="shared" si="0"/>
        <v>0</v>
      </c>
    </row>
    <row r="8" spans="1:9" ht="32.25" customHeight="1">
      <c r="A8" s="65"/>
      <c r="B8" s="66"/>
      <c r="C8" s="67"/>
      <c r="D8" s="92"/>
      <c r="E8" s="93"/>
      <c r="F8" s="94"/>
      <c r="G8" s="33"/>
      <c r="H8" s="10">
        <v>0</v>
      </c>
      <c r="I8" s="4">
        <f t="shared" si="0"/>
        <v>0</v>
      </c>
    </row>
    <row r="9" spans="1:9" ht="28.5" customHeight="1">
      <c r="A9" s="65"/>
      <c r="B9" s="66"/>
      <c r="C9" s="67"/>
      <c r="D9" s="92"/>
      <c r="E9" s="93"/>
      <c r="F9" s="94"/>
      <c r="G9" s="33"/>
      <c r="H9" s="10">
        <v>0</v>
      </c>
      <c r="I9" s="4">
        <f t="shared" si="0"/>
        <v>0</v>
      </c>
    </row>
    <row r="10" spans="1:9" ht="23.25" customHeight="1">
      <c r="A10" s="65"/>
      <c r="B10" s="66"/>
      <c r="C10" s="67"/>
      <c r="D10" s="92"/>
      <c r="E10" s="93"/>
      <c r="F10" s="94"/>
      <c r="G10" s="33"/>
      <c r="H10" s="10">
        <v>0</v>
      </c>
      <c r="I10" s="4">
        <f t="shared" si="0"/>
        <v>0</v>
      </c>
    </row>
    <row r="11" spans="1:9" ht="26.25" customHeight="1">
      <c r="A11" s="65"/>
      <c r="B11" s="66"/>
      <c r="C11" s="67"/>
      <c r="D11" s="92"/>
      <c r="E11" s="93"/>
      <c r="F11" s="94"/>
      <c r="G11" s="33"/>
      <c r="H11" s="10">
        <v>0</v>
      </c>
      <c r="I11" s="4">
        <f t="shared" si="0"/>
        <v>0</v>
      </c>
    </row>
    <row r="12" spans="1:9">
      <c r="A12" s="97" t="s">
        <v>97</v>
      </c>
      <c r="B12" s="98"/>
      <c r="C12" s="98"/>
      <c r="D12" s="98"/>
      <c r="E12" s="98"/>
      <c r="F12" s="98"/>
      <c r="G12" s="98"/>
      <c r="H12" s="99"/>
      <c r="I12" s="95">
        <f>SUM(I3:I11)</f>
        <v>0</v>
      </c>
    </row>
    <row r="13" spans="1:9">
      <c r="A13" s="100"/>
      <c r="B13" s="101"/>
      <c r="C13" s="101"/>
      <c r="D13" s="101"/>
      <c r="E13" s="101"/>
      <c r="F13" s="101"/>
      <c r="G13" s="101"/>
      <c r="H13" s="102"/>
      <c r="I13" s="96"/>
    </row>
  </sheetData>
  <mergeCells count="23">
    <mergeCell ref="A4:C4"/>
    <mergeCell ref="D4:F4"/>
    <mergeCell ref="A1:H1"/>
    <mergeCell ref="A2:C2"/>
    <mergeCell ref="D2:F2"/>
    <mergeCell ref="A3:C3"/>
    <mergeCell ref="D3:F3"/>
    <mergeCell ref="A5:C5"/>
    <mergeCell ref="D5:F5"/>
    <mergeCell ref="A6:C6"/>
    <mergeCell ref="D6:F6"/>
    <mergeCell ref="A7:C7"/>
    <mergeCell ref="D7:F7"/>
    <mergeCell ref="A11:C11"/>
    <mergeCell ref="D11:F11"/>
    <mergeCell ref="A12:H13"/>
    <mergeCell ref="I12:I13"/>
    <mergeCell ref="A8:C8"/>
    <mergeCell ref="D8:F8"/>
    <mergeCell ref="A9:C9"/>
    <mergeCell ref="D9:F9"/>
    <mergeCell ref="A10:C10"/>
    <mergeCell ref="D10:F10"/>
  </mergeCell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7"/>
  <dimension ref="A1:I13"/>
  <sheetViews>
    <sheetView workbookViewId="0">
      <selection activeCell="A5" sqref="A5:C5"/>
    </sheetView>
  </sheetViews>
  <sheetFormatPr defaultRowHeight="15"/>
  <sheetData>
    <row r="1" spans="1:9">
      <c r="A1" s="39" t="s">
        <v>70</v>
      </c>
      <c r="B1" s="39"/>
      <c r="C1" s="39"/>
      <c r="D1" s="39"/>
      <c r="E1" s="39"/>
      <c r="F1" s="39"/>
      <c r="G1" s="39"/>
      <c r="H1" s="39"/>
      <c r="I1" s="4"/>
    </row>
    <row r="2" spans="1:9">
      <c r="A2" s="40" t="s">
        <v>71</v>
      </c>
      <c r="B2" s="41"/>
      <c r="C2" s="42"/>
      <c r="D2" s="40" t="s">
        <v>3</v>
      </c>
      <c r="E2" s="41"/>
      <c r="F2" s="42"/>
      <c r="G2" s="2" t="s">
        <v>72</v>
      </c>
      <c r="H2" s="2" t="s">
        <v>84</v>
      </c>
      <c r="I2" s="4" t="s">
        <v>85</v>
      </c>
    </row>
    <row r="3" spans="1:9" ht="45" customHeight="1">
      <c r="A3" s="65" t="s">
        <v>352</v>
      </c>
      <c r="B3" s="66"/>
      <c r="C3" s="67"/>
      <c r="D3" s="92" t="s">
        <v>353</v>
      </c>
      <c r="E3" s="93"/>
      <c r="F3" s="94"/>
      <c r="G3" s="33">
        <v>600</v>
      </c>
      <c r="H3" s="10">
        <v>0</v>
      </c>
      <c r="I3" s="4">
        <f t="shared" ref="I3:I11" si="0">G3*H3</f>
        <v>0</v>
      </c>
    </row>
    <row r="4" spans="1:9" ht="42.75" customHeight="1">
      <c r="A4" s="65" t="s">
        <v>356</v>
      </c>
      <c r="B4" s="66"/>
      <c r="C4" s="67"/>
      <c r="D4" s="92" t="s">
        <v>355</v>
      </c>
      <c r="E4" s="93"/>
      <c r="F4" s="94"/>
      <c r="G4" s="33">
        <v>200</v>
      </c>
      <c r="H4" s="10">
        <v>0</v>
      </c>
      <c r="I4" s="4">
        <f t="shared" si="0"/>
        <v>0</v>
      </c>
    </row>
    <row r="5" spans="1:9" ht="45" customHeight="1">
      <c r="A5" s="65" t="s">
        <v>354</v>
      </c>
      <c r="B5" s="66"/>
      <c r="C5" s="67"/>
      <c r="D5" s="92" t="s">
        <v>355</v>
      </c>
      <c r="E5" s="93"/>
      <c r="F5" s="94"/>
      <c r="G5" s="33">
        <v>130</v>
      </c>
      <c r="H5" s="10">
        <v>0</v>
      </c>
      <c r="I5" s="4">
        <f t="shared" si="0"/>
        <v>0</v>
      </c>
    </row>
    <row r="6" spans="1:9" ht="42.75" customHeight="1">
      <c r="A6" s="65"/>
      <c r="B6" s="66"/>
      <c r="C6" s="67"/>
      <c r="D6" s="92"/>
      <c r="E6" s="93"/>
      <c r="F6" s="94"/>
      <c r="G6" s="33"/>
      <c r="H6" s="10">
        <v>0</v>
      </c>
      <c r="I6" s="4">
        <f t="shared" si="0"/>
        <v>0</v>
      </c>
    </row>
    <row r="7" spans="1:9" ht="27.75" customHeight="1">
      <c r="A7" s="65"/>
      <c r="B7" s="66"/>
      <c r="C7" s="67"/>
      <c r="D7" s="92"/>
      <c r="E7" s="93"/>
      <c r="F7" s="94"/>
      <c r="G7" s="33"/>
      <c r="H7" s="10">
        <v>0</v>
      </c>
      <c r="I7" s="4">
        <f t="shared" si="0"/>
        <v>0</v>
      </c>
    </row>
    <row r="8" spans="1:9" ht="29.25" customHeight="1">
      <c r="A8" s="65"/>
      <c r="B8" s="66"/>
      <c r="C8" s="67"/>
      <c r="D8" s="92"/>
      <c r="E8" s="93"/>
      <c r="F8" s="94"/>
      <c r="G8" s="33"/>
      <c r="H8" s="10">
        <v>0</v>
      </c>
      <c r="I8" s="4">
        <f t="shared" si="0"/>
        <v>0</v>
      </c>
    </row>
    <row r="9" spans="1:9" ht="39.75" customHeight="1">
      <c r="A9" s="65"/>
      <c r="B9" s="66"/>
      <c r="C9" s="67"/>
      <c r="D9" s="92"/>
      <c r="E9" s="93"/>
      <c r="F9" s="94"/>
      <c r="G9" s="33"/>
      <c r="H9" s="10">
        <v>0</v>
      </c>
      <c r="I9" s="4">
        <f t="shared" si="0"/>
        <v>0</v>
      </c>
    </row>
    <row r="10" spans="1:9" ht="24.75" customHeight="1">
      <c r="A10" s="65"/>
      <c r="B10" s="66"/>
      <c r="C10" s="67"/>
      <c r="D10" s="92"/>
      <c r="E10" s="93"/>
      <c r="F10" s="94"/>
      <c r="G10" s="33"/>
      <c r="H10" s="10">
        <v>0</v>
      </c>
      <c r="I10" s="4">
        <f t="shared" si="0"/>
        <v>0</v>
      </c>
    </row>
    <row r="11" spans="1:9" ht="24.75" customHeight="1">
      <c r="A11" s="65"/>
      <c r="B11" s="66"/>
      <c r="C11" s="67"/>
      <c r="D11" s="92"/>
      <c r="E11" s="93"/>
      <c r="F11" s="94"/>
      <c r="G11" s="33"/>
      <c r="H11" s="10">
        <v>0</v>
      </c>
      <c r="I11" s="4">
        <f t="shared" si="0"/>
        <v>0</v>
      </c>
    </row>
    <row r="12" spans="1:9">
      <c r="A12" s="97" t="s">
        <v>97</v>
      </c>
      <c r="B12" s="98"/>
      <c r="C12" s="98"/>
      <c r="D12" s="98"/>
      <c r="E12" s="98"/>
      <c r="F12" s="98"/>
      <c r="G12" s="98"/>
      <c r="H12" s="99"/>
      <c r="I12" s="95">
        <f>SUM(I3:I11)</f>
        <v>0</v>
      </c>
    </row>
    <row r="13" spans="1:9">
      <c r="A13" s="100"/>
      <c r="B13" s="101"/>
      <c r="C13" s="101"/>
      <c r="D13" s="101"/>
      <c r="E13" s="101"/>
      <c r="F13" s="101"/>
      <c r="G13" s="101"/>
      <c r="H13" s="102"/>
      <c r="I13" s="96"/>
    </row>
  </sheetData>
  <mergeCells count="23">
    <mergeCell ref="A4:C4"/>
    <mergeCell ref="D4:F4"/>
    <mergeCell ref="A1:H1"/>
    <mergeCell ref="A2:C2"/>
    <mergeCell ref="D2:F2"/>
    <mergeCell ref="A3:C3"/>
    <mergeCell ref="D3:F3"/>
    <mergeCell ref="A5:C5"/>
    <mergeCell ref="D5:F5"/>
    <mergeCell ref="A6:C6"/>
    <mergeCell ref="D6:F6"/>
    <mergeCell ref="A7:C7"/>
    <mergeCell ref="D7:F7"/>
    <mergeCell ref="A11:C11"/>
    <mergeCell ref="D11:F11"/>
    <mergeCell ref="A12:H13"/>
    <mergeCell ref="I12:I13"/>
    <mergeCell ref="A8:C8"/>
    <mergeCell ref="D8:F8"/>
    <mergeCell ref="A9:C9"/>
    <mergeCell ref="D9:F9"/>
    <mergeCell ref="A10:C10"/>
    <mergeCell ref="D10:F10"/>
  </mergeCell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4"/>
  <dimension ref="A1:I13"/>
  <sheetViews>
    <sheetView workbookViewId="0">
      <selection sqref="A1:I13"/>
    </sheetView>
  </sheetViews>
  <sheetFormatPr defaultRowHeight="15"/>
  <sheetData>
    <row r="1" spans="1:9">
      <c r="A1" s="39" t="s">
        <v>70</v>
      </c>
      <c r="B1" s="39"/>
      <c r="C1" s="39"/>
      <c r="D1" s="39"/>
      <c r="E1" s="39"/>
      <c r="F1" s="39"/>
      <c r="G1" s="39"/>
      <c r="H1" s="39"/>
      <c r="I1" s="4"/>
    </row>
    <row r="2" spans="1:9">
      <c r="A2" s="40" t="s">
        <v>71</v>
      </c>
      <c r="B2" s="41"/>
      <c r="C2" s="42"/>
      <c r="D2" s="40" t="s">
        <v>3</v>
      </c>
      <c r="E2" s="41"/>
      <c r="F2" s="42"/>
      <c r="G2" s="2" t="s">
        <v>72</v>
      </c>
      <c r="H2" s="2" t="s">
        <v>84</v>
      </c>
      <c r="I2" s="4" t="s">
        <v>85</v>
      </c>
    </row>
    <row r="3" spans="1:9" ht="27" customHeight="1">
      <c r="A3" s="65" t="s">
        <v>212</v>
      </c>
      <c r="B3" s="66"/>
      <c r="C3" s="67"/>
      <c r="D3" s="92" t="s">
        <v>296</v>
      </c>
      <c r="E3" s="93"/>
      <c r="F3" s="94"/>
      <c r="G3" s="19">
        <v>3000</v>
      </c>
      <c r="H3" s="10">
        <v>0</v>
      </c>
      <c r="I3" s="4">
        <f t="shared" ref="I3:I11" si="0">G3*H3</f>
        <v>0</v>
      </c>
    </row>
    <row r="4" spans="1:9" ht="27.75" customHeight="1">
      <c r="A4" s="65" t="s">
        <v>275</v>
      </c>
      <c r="B4" s="66"/>
      <c r="C4" s="67"/>
      <c r="D4" s="92" t="s">
        <v>296</v>
      </c>
      <c r="E4" s="93"/>
      <c r="F4" s="94"/>
      <c r="G4" s="19">
        <v>2300</v>
      </c>
      <c r="H4" s="10">
        <v>0</v>
      </c>
      <c r="I4" s="4">
        <f t="shared" si="0"/>
        <v>0</v>
      </c>
    </row>
    <row r="5" spans="1:9" ht="27.75" customHeight="1">
      <c r="A5" s="65" t="s">
        <v>276</v>
      </c>
      <c r="B5" s="66"/>
      <c r="C5" s="67"/>
      <c r="D5" s="92" t="s">
        <v>296</v>
      </c>
      <c r="E5" s="93"/>
      <c r="F5" s="94"/>
      <c r="G5" s="19">
        <v>2500</v>
      </c>
      <c r="H5" s="10">
        <v>0</v>
      </c>
      <c r="I5" s="4">
        <f t="shared" si="0"/>
        <v>0</v>
      </c>
    </row>
    <row r="6" spans="1:9" ht="64.5" customHeight="1">
      <c r="A6" s="65" t="s">
        <v>277</v>
      </c>
      <c r="B6" s="66"/>
      <c r="C6" s="67"/>
      <c r="D6" s="92" t="s">
        <v>278</v>
      </c>
      <c r="E6" s="93"/>
      <c r="F6" s="94"/>
      <c r="G6" s="26">
        <v>3500</v>
      </c>
      <c r="H6" s="10">
        <v>0</v>
      </c>
      <c r="I6" s="4">
        <f t="shared" ref="I6" si="1">G6*H6</f>
        <v>0</v>
      </c>
    </row>
    <row r="7" spans="1:9" ht="30" customHeight="1">
      <c r="A7" s="65" t="s">
        <v>277</v>
      </c>
      <c r="B7" s="66"/>
      <c r="C7" s="67"/>
      <c r="D7" s="92" t="s">
        <v>279</v>
      </c>
      <c r="E7" s="93"/>
      <c r="F7" s="94"/>
      <c r="G7" s="24">
        <v>2700</v>
      </c>
      <c r="H7" s="10">
        <v>0</v>
      </c>
      <c r="I7" s="4">
        <f t="shared" si="0"/>
        <v>0</v>
      </c>
    </row>
    <row r="8" spans="1:9" ht="30" customHeight="1">
      <c r="A8" s="65" t="s">
        <v>245</v>
      </c>
      <c r="B8" s="66"/>
      <c r="C8" s="67"/>
      <c r="D8" s="92"/>
      <c r="E8" s="93"/>
      <c r="F8" s="94"/>
      <c r="G8" s="24">
        <v>200</v>
      </c>
      <c r="H8" s="10">
        <v>0</v>
      </c>
      <c r="I8" s="4">
        <f t="shared" ref="I8" si="2">G8*H8</f>
        <v>0</v>
      </c>
    </row>
    <row r="9" spans="1:9" ht="30" customHeight="1">
      <c r="A9" s="65" t="s">
        <v>265</v>
      </c>
      <c r="B9" s="66"/>
      <c r="C9" s="67"/>
      <c r="D9" s="92"/>
      <c r="E9" s="93"/>
      <c r="F9" s="94"/>
      <c r="G9" s="24">
        <v>200</v>
      </c>
      <c r="H9" s="10">
        <v>0</v>
      </c>
      <c r="I9" s="4">
        <f t="shared" ref="I9:I10" si="3">G9*H9</f>
        <v>0</v>
      </c>
    </row>
    <row r="10" spans="1:9" ht="30" customHeight="1">
      <c r="A10" s="65" t="s">
        <v>246</v>
      </c>
      <c r="B10" s="66"/>
      <c r="C10" s="67"/>
      <c r="D10" s="92"/>
      <c r="E10" s="93"/>
      <c r="F10" s="94"/>
      <c r="G10" s="24">
        <v>200</v>
      </c>
      <c r="H10" s="10">
        <v>0</v>
      </c>
      <c r="I10" s="4">
        <f t="shared" si="3"/>
        <v>0</v>
      </c>
    </row>
    <row r="11" spans="1:9" ht="30" customHeight="1">
      <c r="A11" s="65" t="s">
        <v>247</v>
      </c>
      <c r="B11" s="66"/>
      <c r="C11" s="67"/>
      <c r="D11" s="92"/>
      <c r="E11" s="93"/>
      <c r="F11" s="94"/>
      <c r="G11" s="19">
        <v>350</v>
      </c>
      <c r="H11" s="10">
        <v>0</v>
      </c>
      <c r="I11" s="4">
        <f t="shared" si="0"/>
        <v>0</v>
      </c>
    </row>
    <row r="12" spans="1:9">
      <c r="A12" s="97" t="s">
        <v>97</v>
      </c>
      <c r="B12" s="98"/>
      <c r="C12" s="98"/>
      <c r="D12" s="98"/>
      <c r="E12" s="98"/>
      <c r="F12" s="98"/>
      <c r="G12" s="98"/>
      <c r="H12" s="99"/>
      <c r="I12" s="95">
        <f>SUM(I3:I11)</f>
        <v>0</v>
      </c>
    </row>
    <row r="13" spans="1:9">
      <c r="A13" s="100"/>
      <c r="B13" s="101"/>
      <c r="C13" s="101"/>
      <c r="D13" s="101"/>
      <c r="E13" s="101"/>
      <c r="F13" s="101"/>
      <c r="G13" s="101"/>
      <c r="H13" s="102"/>
      <c r="I13" s="96"/>
    </row>
  </sheetData>
  <mergeCells count="23">
    <mergeCell ref="A10:C10"/>
    <mergeCell ref="D10:F10"/>
    <mergeCell ref="D7:F7"/>
    <mergeCell ref="A8:C8"/>
    <mergeCell ref="D8:F8"/>
    <mergeCell ref="D9:F9"/>
    <mergeCell ref="A7:C7"/>
    <mergeCell ref="I12:I13"/>
    <mergeCell ref="A12:H13"/>
    <mergeCell ref="A1:H1"/>
    <mergeCell ref="A2:C2"/>
    <mergeCell ref="D2:F2"/>
    <mergeCell ref="A3:C3"/>
    <mergeCell ref="D3:F3"/>
    <mergeCell ref="A4:C4"/>
    <mergeCell ref="D4:F4"/>
    <mergeCell ref="A5:C5"/>
    <mergeCell ref="D5:F5"/>
    <mergeCell ref="A11:C11"/>
    <mergeCell ref="D11:F11"/>
    <mergeCell ref="A9:C9"/>
    <mergeCell ref="A6:C6"/>
    <mergeCell ref="D6:F6"/>
  </mergeCell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5"/>
  <dimension ref="A1:I8"/>
  <sheetViews>
    <sheetView workbookViewId="0">
      <selection activeCell="I7" sqref="I7:I8"/>
    </sheetView>
  </sheetViews>
  <sheetFormatPr defaultRowHeight="15"/>
  <sheetData>
    <row r="1" spans="1:9">
      <c r="A1" s="39" t="s">
        <v>70</v>
      </c>
      <c r="B1" s="39"/>
      <c r="C1" s="39"/>
      <c r="D1" s="39"/>
      <c r="E1" s="39"/>
      <c r="F1" s="39"/>
      <c r="G1" s="39"/>
      <c r="H1" s="39"/>
      <c r="I1" s="4"/>
    </row>
    <row r="2" spans="1:9">
      <c r="A2" s="40" t="s">
        <v>71</v>
      </c>
      <c r="B2" s="41"/>
      <c r="C2" s="42"/>
      <c r="D2" s="40" t="s">
        <v>3</v>
      </c>
      <c r="E2" s="41"/>
      <c r="F2" s="42"/>
      <c r="G2" s="2" t="s">
        <v>72</v>
      </c>
      <c r="H2" s="2" t="s">
        <v>84</v>
      </c>
      <c r="I2" s="4" t="s">
        <v>85</v>
      </c>
    </row>
    <row r="3" spans="1:9" ht="24.75" customHeight="1">
      <c r="A3" s="65" t="s">
        <v>230</v>
      </c>
      <c r="B3" s="66"/>
      <c r="C3" s="67"/>
      <c r="D3" s="92" t="s">
        <v>231</v>
      </c>
      <c r="E3" s="93"/>
      <c r="F3" s="94"/>
      <c r="G3" s="22">
        <v>600</v>
      </c>
      <c r="H3" s="10">
        <v>0</v>
      </c>
      <c r="I3" s="4">
        <f t="shared" ref="I3:I6" si="0">G3*H3</f>
        <v>0</v>
      </c>
    </row>
    <row r="4" spans="1:9" ht="30" customHeight="1">
      <c r="A4" s="65" t="s">
        <v>235</v>
      </c>
      <c r="B4" s="66"/>
      <c r="C4" s="67"/>
      <c r="D4" s="92"/>
      <c r="E4" s="93"/>
      <c r="F4" s="94"/>
      <c r="G4" s="22">
        <v>650</v>
      </c>
      <c r="H4" s="10">
        <v>0</v>
      </c>
      <c r="I4" s="4">
        <f t="shared" si="0"/>
        <v>0</v>
      </c>
    </row>
    <row r="5" spans="1:9" ht="33" customHeight="1">
      <c r="A5" s="65"/>
      <c r="B5" s="66"/>
      <c r="C5" s="67"/>
      <c r="D5" s="92"/>
      <c r="E5" s="93"/>
      <c r="F5" s="94"/>
      <c r="G5" s="22"/>
      <c r="H5" s="10">
        <v>0</v>
      </c>
      <c r="I5" s="4">
        <f t="shared" si="0"/>
        <v>0</v>
      </c>
    </row>
    <row r="6" spans="1:9" ht="30.75" customHeight="1">
      <c r="A6" s="65"/>
      <c r="B6" s="66"/>
      <c r="C6" s="67"/>
      <c r="D6" s="92"/>
      <c r="E6" s="93"/>
      <c r="F6" s="94"/>
      <c r="G6" s="22"/>
      <c r="H6" s="10">
        <v>0</v>
      </c>
      <c r="I6" s="4">
        <f t="shared" si="0"/>
        <v>0</v>
      </c>
    </row>
    <row r="7" spans="1:9">
      <c r="A7" s="97" t="s">
        <v>97</v>
      </c>
      <c r="B7" s="98"/>
      <c r="C7" s="98"/>
      <c r="D7" s="98"/>
      <c r="E7" s="98"/>
      <c r="F7" s="98"/>
      <c r="G7" s="98"/>
      <c r="H7" s="99"/>
      <c r="I7" s="95">
        <f>SUM(I3:I6)</f>
        <v>0</v>
      </c>
    </row>
    <row r="8" spans="1:9">
      <c r="A8" s="100"/>
      <c r="B8" s="101"/>
      <c r="C8" s="101"/>
      <c r="D8" s="101"/>
      <c r="E8" s="101"/>
      <c r="F8" s="101"/>
      <c r="G8" s="101"/>
      <c r="H8" s="102"/>
      <c r="I8" s="96"/>
    </row>
  </sheetData>
  <mergeCells count="13">
    <mergeCell ref="I7:I8"/>
    <mergeCell ref="A1:H1"/>
    <mergeCell ref="A2:C2"/>
    <mergeCell ref="D2:F2"/>
    <mergeCell ref="A3:C3"/>
    <mergeCell ref="D3:F3"/>
    <mergeCell ref="A4:C4"/>
    <mergeCell ref="D4:F4"/>
    <mergeCell ref="A5:C5"/>
    <mergeCell ref="D5:F5"/>
    <mergeCell ref="A6:C6"/>
    <mergeCell ref="D6:F6"/>
    <mergeCell ref="A7:H8"/>
  </mergeCell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3"/>
  <dimension ref="A1:I12"/>
  <sheetViews>
    <sheetView workbookViewId="0">
      <selection sqref="A1:XFD12"/>
    </sheetView>
  </sheetViews>
  <sheetFormatPr defaultRowHeight="15"/>
  <cols>
    <col min="8" max="8" width="12.5703125" customWidth="1"/>
  </cols>
  <sheetData>
    <row r="1" spans="1:9">
      <c r="A1" s="39" t="s">
        <v>70</v>
      </c>
      <c r="B1" s="39"/>
      <c r="C1" s="39"/>
      <c r="D1" s="39"/>
      <c r="E1" s="39"/>
      <c r="F1" s="39"/>
      <c r="G1" s="39"/>
      <c r="H1" s="39"/>
      <c r="I1" s="4"/>
    </row>
    <row r="2" spans="1:9">
      <c r="A2" s="40" t="s">
        <v>71</v>
      </c>
      <c r="B2" s="41"/>
      <c r="C2" s="42"/>
      <c r="D2" s="40" t="s">
        <v>3</v>
      </c>
      <c r="E2" s="41"/>
      <c r="F2" s="42"/>
      <c r="G2" s="2" t="s">
        <v>72</v>
      </c>
      <c r="H2" s="2" t="s">
        <v>84</v>
      </c>
      <c r="I2" s="4" t="s">
        <v>85</v>
      </c>
    </row>
    <row r="3" spans="1:9" ht="28.5" customHeight="1">
      <c r="A3" s="65" t="s">
        <v>145</v>
      </c>
      <c r="B3" s="66"/>
      <c r="C3" s="67"/>
      <c r="D3" s="92" t="s">
        <v>146</v>
      </c>
      <c r="E3" s="93"/>
      <c r="F3" s="94"/>
      <c r="G3" s="5">
        <v>20</v>
      </c>
      <c r="H3" s="10">
        <v>0</v>
      </c>
      <c r="I3" s="4">
        <f t="shared" ref="I3:I10" si="0">G3*H3</f>
        <v>0</v>
      </c>
    </row>
    <row r="4" spans="1:9" ht="28.5" customHeight="1">
      <c r="A4" s="65" t="s">
        <v>147</v>
      </c>
      <c r="B4" s="66"/>
      <c r="C4" s="67"/>
      <c r="D4" s="92" t="s">
        <v>148</v>
      </c>
      <c r="E4" s="93"/>
      <c r="F4" s="94"/>
      <c r="G4" s="5">
        <v>50</v>
      </c>
      <c r="H4" s="10">
        <v>0</v>
      </c>
      <c r="I4" s="4">
        <f t="shared" si="0"/>
        <v>0</v>
      </c>
    </row>
    <row r="5" spans="1:9" ht="29.25" customHeight="1">
      <c r="A5" s="65" t="s">
        <v>149</v>
      </c>
      <c r="B5" s="66"/>
      <c r="C5" s="67"/>
      <c r="D5" s="92" t="s">
        <v>150</v>
      </c>
      <c r="E5" s="93"/>
      <c r="F5" s="94"/>
      <c r="G5" s="5">
        <v>100</v>
      </c>
      <c r="H5" s="10">
        <v>0</v>
      </c>
      <c r="I5" s="4">
        <f t="shared" si="0"/>
        <v>0</v>
      </c>
    </row>
    <row r="6" spans="1:9" ht="27.75" customHeight="1">
      <c r="A6" s="65" t="s">
        <v>151</v>
      </c>
      <c r="B6" s="66"/>
      <c r="C6" s="67"/>
      <c r="D6" s="92" t="s">
        <v>152</v>
      </c>
      <c r="E6" s="93"/>
      <c r="F6" s="94"/>
      <c r="G6" s="31">
        <v>60</v>
      </c>
      <c r="H6" s="10">
        <v>0</v>
      </c>
      <c r="I6" s="4">
        <f t="shared" ref="I6:I9" si="1">G6*H6</f>
        <v>0</v>
      </c>
    </row>
    <row r="7" spans="1:9" ht="27.75" customHeight="1">
      <c r="A7" s="65" t="s">
        <v>316</v>
      </c>
      <c r="B7" s="66"/>
      <c r="C7" s="67"/>
      <c r="D7" s="92" t="s">
        <v>315</v>
      </c>
      <c r="E7" s="93"/>
      <c r="F7" s="94"/>
      <c r="G7" s="31">
        <v>40</v>
      </c>
      <c r="H7" s="10">
        <v>0</v>
      </c>
      <c r="I7" s="4">
        <f t="shared" si="1"/>
        <v>0</v>
      </c>
    </row>
    <row r="8" spans="1:9" ht="27.75" customHeight="1">
      <c r="A8" s="65" t="s">
        <v>314</v>
      </c>
      <c r="B8" s="66"/>
      <c r="C8" s="67"/>
      <c r="D8" s="92" t="s">
        <v>315</v>
      </c>
      <c r="E8" s="93"/>
      <c r="F8" s="94"/>
      <c r="G8" s="31">
        <v>60</v>
      </c>
      <c r="H8" s="10">
        <v>0</v>
      </c>
      <c r="I8" s="4">
        <f t="shared" si="1"/>
        <v>0</v>
      </c>
    </row>
    <row r="9" spans="1:9" ht="27.75" customHeight="1">
      <c r="A9" s="65" t="s">
        <v>317</v>
      </c>
      <c r="B9" s="66"/>
      <c r="C9" s="67"/>
      <c r="D9" s="92"/>
      <c r="E9" s="93"/>
      <c r="F9" s="94"/>
      <c r="G9" s="31">
        <v>150</v>
      </c>
      <c r="H9" s="10">
        <v>0</v>
      </c>
      <c r="I9" s="4">
        <f t="shared" si="1"/>
        <v>0</v>
      </c>
    </row>
    <row r="10" spans="1:9" ht="27.75" customHeight="1">
      <c r="A10" s="65" t="s">
        <v>318</v>
      </c>
      <c r="B10" s="66"/>
      <c r="C10" s="67"/>
      <c r="D10" s="92" t="s">
        <v>319</v>
      </c>
      <c r="E10" s="93"/>
      <c r="F10" s="94"/>
      <c r="G10" s="5">
        <v>200</v>
      </c>
      <c r="H10" s="10">
        <v>0</v>
      </c>
      <c r="I10" s="4">
        <f t="shared" si="0"/>
        <v>0</v>
      </c>
    </row>
    <row r="11" spans="1:9">
      <c r="A11" s="97" t="s">
        <v>97</v>
      </c>
      <c r="B11" s="98"/>
      <c r="C11" s="98"/>
      <c r="D11" s="98"/>
      <c r="E11" s="98"/>
      <c r="F11" s="98"/>
      <c r="G11" s="98"/>
      <c r="H11" s="99"/>
      <c r="I11" s="95">
        <f>SUM(I3:I10)</f>
        <v>0</v>
      </c>
    </row>
    <row r="12" spans="1:9">
      <c r="A12" s="100"/>
      <c r="B12" s="101"/>
      <c r="C12" s="101"/>
      <c r="D12" s="101"/>
      <c r="E12" s="101"/>
      <c r="F12" s="101"/>
      <c r="G12" s="101"/>
      <c r="H12" s="102"/>
      <c r="I12" s="96"/>
    </row>
  </sheetData>
  <mergeCells count="21">
    <mergeCell ref="A4:C4"/>
    <mergeCell ref="D4:F4"/>
    <mergeCell ref="A1:H1"/>
    <mergeCell ref="A2:C2"/>
    <mergeCell ref="D2:F2"/>
    <mergeCell ref="A3:C3"/>
    <mergeCell ref="D3:F3"/>
    <mergeCell ref="A11:H12"/>
    <mergeCell ref="I11:I12"/>
    <mergeCell ref="A5:C5"/>
    <mergeCell ref="D5:F5"/>
    <mergeCell ref="A10:C10"/>
    <mergeCell ref="D10:F10"/>
    <mergeCell ref="A6:C6"/>
    <mergeCell ref="D6:F6"/>
    <mergeCell ref="A7:C7"/>
    <mergeCell ref="D7:F7"/>
    <mergeCell ref="A8:C8"/>
    <mergeCell ref="D8:F8"/>
    <mergeCell ref="A9:C9"/>
    <mergeCell ref="D9:F9"/>
  </mergeCell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:I10"/>
  <sheetViews>
    <sheetView workbookViewId="0">
      <selection activeCell="A2" sqref="A2:C2"/>
    </sheetView>
  </sheetViews>
  <sheetFormatPr defaultRowHeight="15"/>
  <cols>
    <col min="7" max="7" width="16.85546875" customWidth="1"/>
    <col min="8" max="8" width="18.140625" customWidth="1"/>
  </cols>
  <sheetData>
    <row r="1" spans="1:9" ht="138.75" customHeight="1">
      <c r="A1" s="111" t="s">
        <v>358</v>
      </c>
      <c r="B1" s="39"/>
      <c r="C1" s="39"/>
      <c r="D1" s="39"/>
      <c r="E1" s="39"/>
      <c r="F1" s="39"/>
      <c r="G1" s="39"/>
      <c r="H1" s="39"/>
      <c r="I1" s="4"/>
    </row>
    <row r="2" spans="1:9">
      <c r="A2" s="40" t="s">
        <v>71</v>
      </c>
      <c r="B2" s="41"/>
      <c r="C2" s="42"/>
      <c r="D2" s="40" t="s">
        <v>3</v>
      </c>
      <c r="E2" s="41"/>
      <c r="F2" s="42"/>
      <c r="G2" s="2" t="s">
        <v>72</v>
      </c>
      <c r="H2" s="2" t="s">
        <v>84</v>
      </c>
      <c r="I2" s="4" t="s">
        <v>85</v>
      </c>
    </row>
    <row r="3" spans="1:9" ht="28.5" customHeight="1">
      <c r="A3" s="65" t="s">
        <v>320</v>
      </c>
      <c r="B3" s="66"/>
      <c r="C3" s="67"/>
      <c r="D3" s="92" t="s">
        <v>321</v>
      </c>
      <c r="E3" s="93"/>
      <c r="F3" s="94"/>
      <c r="G3" s="31">
        <v>9000</v>
      </c>
      <c r="H3" s="10">
        <v>0</v>
      </c>
      <c r="I3" s="4">
        <f t="shared" ref="I3:I8" si="0">G3*H3</f>
        <v>0</v>
      </c>
    </row>
    <row r="4" spans="1:9" ht="65.25" customHeight="1">
      <c r="A4" s="65" t="s">
        <v>322</v>
      </c>
      <c r="B4" s="66"/>
      <c r="C4" s="67"/>
      <c r="D4" s="92" t="s">
        <v>323</v>
      </c>
      <c r="E4" s="93"/>
      <c r="F4" s="94"/>
      <c r="G4" s="31">
        <v>17000</v>
      </c>
      <c r="H4" s="10">
        <v>0</v>
      </c>
      <c r="I4" s="4">
        <f t="shared" si="0"/>
        <v>0</v>
      </c>
    </row>
    <row r="5" spans="1:9" ht="69" customHeight="1">
      <c r="A5" s="65" t="s">
        <v>324</v>
      </c>
      <c r="B5" s="66"/>
      <c r="C5" s="67"/>
      <c r="D5" s="92" t="s">
        <v>323</v>
      </c>
      <c r="E5" s="93"/>
      <c r="F5" s="94"/>
      <c r="G5" s="31">
        <v>17000</v>
      </c>
      <c r="H5" s="10">
        <v>0</v>
      </c>
      <c r="I5" s="4">
        <f t="shared" si="0"/>
        <v>0</v>
      </c>
    </row>
    <row r="6" spans="1:9" ht="72" customHeight="1">
      <c r="A6" s="65" t="s">
        <v>330</v>
      </c>
      <c r="B6" s="66"/>
      <c r="C6" s="67"/>
      <c r="D6" s="92" t="s">
        <v>329</v>
      </c>
      <c r="E6" s="93"/>
      <c r="F6" s="94"/>
      <c r="G6" s="31">
        <v>9000</v>
      </c>
      <c r="H6" s="10">
        <v>0</v>
      </c>
      <c r="I6" s="4">
        <f t="shared" ref="I6" si="1">G6*H6</f>
        <v>0</v>
      </c>
    </row>
    <row r="7" spans="1:9" ht="27.75" customHeight="1">
      <c r="A7" s="65" t="s">
        <v>325</v>
      </c>
      <c r="B7" s="66"/>
      <c r="C7" s="67"/>
      <c r="D7" s="92" t="s">
        <v>326</v>
      </c>
      <c r="E7" s="93"/>
      <c r="F7" s="94"/>
      <c r="G7" s="31">
        <v>5000</v>
      </c>
      <c r="H7" s="10">
        <v>0</v>
      </c>
      <c r="I7" s="4">
        <f t="shared" si="0"/>
        <v>0</v>
      </c>
    </row>
    <row r="8" spans="1:9" ht="27.75" customHeight="1">
      <c r="A8" s="65" t="s">
        <v>327</v>
      </c>
      <c r="B8" s="66"/>
      <c r="C8" s="67"/>
      <c r="D8" s="92" t="s">
        <v>328</v>
      </c>
      <c r="E8" s="93"/>
      <c r="F8" s="94"/>
      <c r="G8" s="31">
        <v>4500</v>
      </c>
      <c r="H8" s="10">
        <v>0</v>
      </c>
      <c r="I8" s="4">
        <f t="shared" si="0"/>
        <v>0</v>
      </c>
    </row>
    <row r="9" spans="1:9">
      <c r="A9" s="97" t="s">
        <v>97</v>
      </c>
      <c r="B9" s="98"/>
      <c r="C9" s="98"/>
      <c r="D9" s="98"/>
      <c r="E9" s="98"/>
      <c r="F9" s="98"/>
      <c r="G9" s="98"/>
      <c r="H9" s="99"/>
      <c r="I9" s="95">
        <f>SUM(I3:I8)</f>
        <v>0</v>
      </c>
    </row>
    <row r="10" spans="1:9">
      <c r="A10" s="100"/>
      <c r="B10" s="101"/>
      <c r="C10" s="101"/>
      <c r="D10" s="101"/>
      <c r="E10" s="101"/>
      <c r="F10" s="101"/>
      <c r="G10" s="101"/>
      <c r="H10" s="102"/>
      <c r="I10" s="96"/>
    </row>
  </sheetData>
  <mergeCells count="17">
    <mergeCell ref="A9:H10"/>
    <mergeCell ref="I9:I10"/>
    <mergeCell ref="A6:C6"/>
    <mergeCell ref="D6:F6"/>
    <mergeCell ref="A5:C5"/>
    <mergeCell ref="D5:F5"/>
    <mergeCell ref="A7:C7"/>
    <mergeCell ref="D7:F7"/>
    <mergeCell ref="A8:C8"/>
    <mergeCell ref="D8:F8"/>
    <mergeCell ref="A4:C4"/>
    <mergeCell ref="D4:F4"/>
    <mergeCell ref="A1:H1"/>
    <mergeCell ref="A2:C2"/>
    <mergeCell ref="D2:F2"/>
    <mergeCell ref="A3:C3"/>
    <mergeCell ref="D3:F3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E27"/>
  <sheetViews>
    <sheetView topLeftCell="A25" workbookViewId="0">
      <selection activeCell="C27" sqref="C27:E27"/>
    </sheetView>
  </sheetViews>
  <sheetFormatPr defaultRowHeight="15"/>
  <cols>
    <col min="5" max="5" width="27.42578125" customWidth="1"/>
  </cols>
  <sheetData>
    <row r="1" spans="1:5">
      <c r="A1" s="39" t="s">
        <v>153</v>
      </c>
      <c r="B1" s="39"/>
      <c r="C1" s="39"/>
      <c r="D1" s="39"/>
      <c r="E1" s="39"/>
    </row>
    <row r="2" spans="1:5">
      <c r="A2" s="64">
        <v>40968</v>
      </c>
      <c r="B2" s="42"/>
      <c r="C2" s="65" t="s">
        <v>154</v>
      </c>
      <c r="D2" s="66"/>
      <c r="E2" s="67"/>
    </row>
    <row r="3" spans="1:5">
      <c r="A3" s="64">
        <v>40986</v>
      </c>
      <c r="B3" s="42"/>
      <c r="C3" s="65" t="s">
        <v>155</v>
      </c>
      <c r="D3" s="66"/>
      <c r="E3" s="67"/>
    </row>
    <row r="4" spans="1:5">
      <c r="A4" s="64">
        <v>41001</v>
      </c>
      <c r="B4" s="42"/>
      <c r="C4" s="65" t="s">
        <v>156</v>
      </c>
      <c r="D4" s="66"/>
      <c r="E4" s="67"/>
    </row>
    <row r="5" spans="1:5">
      <c r="A5" s="64">
        <v>41010</v>
      </c>
      <c r="B5" s="42"/>
      <c r="C5" s="65" t="s">
        <v>157</v>
      </c>
      <c r="D5" s="66"/>
      <c r="E5" s="67"/>
    </row>
    <row r="6" spans="1:5">
      <c r="A6" s="64">
        <v>41023</v>
      </c>
      <c r="B6" s="42"/>
      <c r="C6" s="65" t="s">
        <v>158</v>
      </c>
      <c r="D6" s="66"/>
      <c r="E6" s="67"/>
    </row>
    <row r="7" spans="1:5">
      <c r="A7" s="64">
        <v>41057</v>
      </c>
      <c r="B7" s="42"/>
      <c r="C7" s="65" t="s">
        <v>159</v>
      </c>
      <c r="D7" s="66"/>
      <c r="E7" s="67"/>
    </row>
    <row r="8" spans="1:5" ht="45.75" customHeight="1">
      <c r="A8" s="64">
        <v>41085</v>
      </c>
      <c r="B8" s="42"/>
      <c r="C8" s="65" t="s">
        <v>160</v>
      </c>
      <c r="D8" s="66"/>
      <c r="E8" s="67"/>
    </row>
    <row r="9" spans="1:5" ht="87" customHeight="1">
      <c r="A9" s="64">
        <v>41130</v>
      </c>
      <c r="B9" s="42"/>
      <c r="C9" s="65" t="s">
        <v>161</v>
      </c>
      <c r="D9" s="66"/>
      <c r="E9" s="67"/>
    </row>
    <row r="10" spans="1:5">
      <c r="A10" s="64">
        <v>41143</v>
      </c>
      <c r="B10" s="42"/>
      <c r="C10" s="65" t="s">
        <v>162</v>
      </c>
      <c r="D10" s="66"/>
      <c r="E10" s="67"/>
    </row>
    <row r="11" spans="1:5">
      <c r="A11" s="64">
        <v>41175</v>
      </c>
      <c r="B11" s="42"/>
      <c r="C11" s="65" t="s">
        <v>163</v>
      </c>
      <c r="D11" s="66"/>
      <c r="E11" s="67"/>
    </row>
    <row r="12" spans="1:5">
      <c r="A12" s="64">
        <v>41206</v>
      </c>
      <c r="B12" s="42"/>
      <c r="C12" s="65" t="s">
        <v>164</v>
      </c>
      <c r="D12" s="66"/>
      <c r="E12" s="67"/>
    </row>
    <row r="13" spans="1:5">
      <c r="A13" s="64">
        <v>41232</v>
      </c>
      <c r="B13" s="42"/>
      <c r="C13" s="65" t="s">
        <v>177</v>
      </c>
      <c r="D13" s="66"/>
      <c r="E13" s="67"/>
    </row>
    <row r="14" spans="1:5" ht="72.75" customHeight="1">
      <c r="A14" s="64">
        <v>41245</v>
      </c>
      <c r="B14" s="42"/>
      <c r="C14" s="65" t="s">
        <v>185</v>
      </c>
      <c r="D14" s="66"/>
      <c r="E14" s="67"/>
    </row>
    <row r="15" spans="1:5" ht="72" customHeight="1">
      <c r="A15" s="64">
        <v>41254</v>
      </c>
      <c r="B15" s="42"/>
      <c r="C15" s="65" t="s">
        <v>186</v>
      </c>
      <c r="D15" s="66"/>
      <c r="E15" s="67"/>
    </row>
    <row r="16" spans="1:5" ht="75.75" customHeight="1">
      <c r="A16" s="64">
        <v>41290</v>
      </c>
      <c r="B16" s="42"/>
      <c r="C16" s="65" t="s">
        <v>200</v>
      </c>
      <c r="D16" s="66"/>
      <c r="E16" s="67"/>
    </row>
    <row r="17" spans="1:5" ht="75.75" customHeight="1">
      <c r="A17" s="64">
        <v>41304</v>
      </c>
      <c r="B17" s="42"/>
      <c r="C17" s="65" t="s">
        <v>201</v>
      </c>
      <c r="D17" s="66"/>
      <c r="E17" s="67"/>
    </row>
    <row r="18" spans="1:5" ht="46.5" customHeight="1">
      <c r="A18" s="64">
        <v>41335</v>
      </c>
      <c r="B18" s="42"/>
      <c r="C18" s="65" t="s">
        <v>211</v>
      </c>
      <c r="D18" s="66"/>
      <c r="E18" s="67"/>
    </row>
    <row r="19" spans="1:5" ht="39.75" customHeight="1">
      <c r="A19" s="64">
        <v>41348</v>
      </c>
      <c r="B19" s="42"/>
      <c r="C19" s="65" t="s">
        <v>229</v>
      </c>
      <c r="D19" s="66"/>
      <c r="E19" s="67"/>
    </row>
    <row r="20" spans="1:5" ht="60.75" customHeight="1">
      <c r="A20" s="64">
        <v>41374</v>
      </c>
      <c r="B20" s="42"/>
      <c r="C20" s="65" t="s">
        <v>240</v>
      </c>
      <c r="D20" s="66"/>
      <c r="E20" s="67"/>
    </row>
    <row r="21" spans="1:5" ht="142.5" customHeight="1">
      <c r="A21" s="64">
        <v>41400</v>
      </c>
      <c r="B21" s="42"/>
      <c r="C21" s="65" t="s">
        <v>266</v>
      </c>
      <c r="D21" s="66"/>
      <c r="E21" s="67"/>
    </row>
    <row r="22" spans="1:5" ht="104.25" customHeight="1">
      <c r="A22" s="64">
        <v>41429</v>
      </c>
      <c r="B22" s="42"/>
      <c r="C22" s="65" t="s">
        <v>271</v>
      </c>
      <c r="D22" s="66"/>
      <c r="E22" s="67"/>
    </row>
    <row r="23" spans="1:5" ht="103.5" customHeight="1">
      <c r="A23" s="64">
        <v>41442</v>
      </c>
      <c r="B23" s="42"/>
      <c r="C23" s="65" t="s">
        <v>287</v>
      </c>
      <c r="D23" s="66"/>
      <c r="E23" s="67"/>
    </row>
    <row r="24" spans="1:5" ht="149.25" customHeight="1">
      <c r="A24" s="64">
        <v>41508</v>
      </c>
      <c r="B24" s="42"/>
      <c r="C24" s="65" t="s">
        <v>331</v>
      </c>
      <c r="D24" s="66"/>
      <c r="E24" s="67"/>
    </row>
    <row r="25" spans="1:5" ht="57" customHeight="1">
      <c r="A25" s="64">
        <v>41520</v>
      </c>
      <c r="B25" s="42"/>
      <c r="C25" s="65" t="s">
        <v>341</v>
      </c>
      <c r="D25" s="66"/>
      <c r="E25" s="67"/>
    </row>
    <row r="26" spans="1:5" ht="63.75" customHeight="1">
      <c r="A26" s="64">
        <v>41547</v>
      </c>
      <c r="B26" s="42"/>
      <c r="C26" s="65" t="s">
        <v>359</v>
      </c>
      <c r="D26" s="66"/>
      <c r="E26" s="67"/>
    </row>
    <row r="27" spans="1:5" ht="63.75" customHeight="1">
      <c r="A27" s="64">
        <v>41561</v>
      </c>
      <c r="B27" s="42"/>
      <c r="C27" s="65" t="s">
        <v>366</v>
      </c>
      <c r="D27" s="66"/>
      <c r="E27" s="67"/>
    </row>
  </sheetData>
  <mergeCells count="53">
    <mergeCell ref="A27:B27"/>
    <mergeCell ref="C27:E27"/>
    <mergeCell ref="A4:B4"/>
    <mergeCell ref="C4:E4"/>
    <mergeCell ref="A1:E1"/>
    <mergeCell ref="A2:B2"/>
    <mergeCell ref="A3:B3"/>
    <mergeCell ref="C2:E2"/>
    <mergeCell ref="C3:E3"/>
    <mergeCell ref="A5:B5"/>
    <mergeCell ref="C5:E5"/>
    <mergeCell ref="A6:B6"/>
    <mergeCell ref="C6:E6"/>
    <mergeCell ref="A7:B7"/>
    <mergeCell ref="C7:E7"/>
    <mergeCell ref="A8:B8"/>
    <mergeCell ref="C8:E8"/>
    <mergeCell ref="A9:B9"/>
    <mergeCell ref="C9:E9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A17:B17"/>
    <mergeCell ref="C17:E17"/>
    <mergeCell ref="A18:B18"/>
    <mergeCell ref="C18:E18"/>
    <mergeCell ref="A19:B19"/>
    <mergeCell ref="C19:E19"/>
    <mergeCell ref="A20:B20"/>
    <mergeCell ref="C20:E20"/>
    <mergeCell ref="A21:B21"/>
    <mergeCell ref="C21:E21"/>
    <mergeCell ref="A22:B22"/>
    <mergeCell ref="C22:E22"/>
    <mergeCell ref="A26:B26"/>
    <mergeCell ref="C26:E26"/>
    <mergeCell ref="A23:B23"/>
    <mergeCell ref="C23:E23"/>
    <mergeCell ref="A24:B24"/>
    <mergeCell ref="C24:E24"/>
    <mergeCell ref="A25:B25"/>
    <mergeCell ref="C25:E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2:O34"/>
  <sheetViews>
    <sheetView tabSelected="1" workbookViewId="0">
      <selection activeCell="L22" sqref="L22:M22"/>
    </sheetView>
  </sheetViews>
  <sheetFormatPr defaultRowHeight="15"/>
  <cols>
    <col min="3" max="3" width="11" customWidth="1"/>
    <col min="11" max="11" width="10.7109375" customWidth="1"/>
  </cols>
  <sheetData>
    <row r="2" spans="1:15">
      <c r="A2" s="40" t="s">
        <v>38</v>
      </c>
      <c r="B2" s="41"/>
      <c r="C2" s="41"/>
      <c r="D2" s="41"/>
      <c r="E2" s="41"/>
      <c r="F2" s="41"/>
      <c r="G2" s="41"/>
      <c r="H2" s="42"/>
    </row>
    <row r="3" spans="1:15" ht="35.25" customHeight="1">
      <c r="A3" s="71" t="s">
        <v>54</v>
      </c>
      <c r="B3" s="72"/>
      <c r="C3" s="73"/>
      <c r="D3" s="80"/>
      <c r="E3" s="81"/>
      <c r="F3" s="81"/>
      <c r="G3" s="82"/>
      <c r="H3" s="2">
        <v>50</v>
      </c>
      <c r="I3" s="3" t="b">
        <v>0</v>
      </c>
    </row>
    <row r="4" spans="1:15" ht="30.75" customHeight="1">
      <c r="A4" s="74"/>
      <c r="B4" s="75"/>
      <c r="C4" s="76"/>
      <c r="D4" s="40"/>
      <c r="E4" s="41"/>
      <c r="F4" s="41"/>
      <c r="G4" s="42"/>
      <c r="H4" s="2">
        <v>150</v>
      </c>
      <c r="I4" s="3" t="b">
        <v>0</v>
      </c>
    </row>
    <row r="5" spans="1:15" ht="35.25" customHeight="1">
      <c r="A5" s="74"/>
      <c r="B5" s="75"/>
      <c r="C5" s="76"/>
      <c r="D5" s="40"/>
      <c r="E5" s="41"/>
      <c r="F5" s="41"/>
      <c r="G5" s="42"/>
      <c r="H5" s="2">
        <v>100</v>
      </c>
      <c r="I5" s="3" t="b">
        <v>0</v>
      </c>
    </row>
    <row r="6" spans="1:15" ht="27.75" customHeight="1">
      <c r="A6" s="74"/>
      <c r="B6" s="75"/>
      <c r="C6" s="76"/>
      <c r="D6" s="43"/>
      <c r="E6" s="44"/>
      <c r="F6" s="44"/>
      <c r="G6" s="45"/>
      <c r="H6" s="2"/>
      <c r="I6" s="3" t="b">
        <v>0</v>
      </c>
    </row>
    <row r="7" spans="1:15" ht="27.75" customHeight="1">
      <c r="A7" s="77"/>
      <c r="B7" s="78"/>
      <c r="C7" s="79"/>
      <c r="D7" s="43"/>
      <c r="E7" s="44"/>
      <c r="F7" s="44"/>
      <c r="G7" s="45"/>
      <c r="H7" s="2"/>
      <c r="I7" s="3" t="b">
        <v>0</v>
      </c>
    </row>
    <row r="8" spans="1:15" ht="15" customHeight="1">
      <c r="A8" s="71" t="s">
        <v>43</v>
      </c>
      <c r="B8" s="72"/>
      <c r="C8" s="73"/>
      <c r="D8" s="40" t="s">
        <v>47</v>
      </c>
      <c r="E8" s="42"/>
      <c r="F8" s="40"/>
      <c r="G8" s="41"/>
      <c r="H8" s="42"/>
      <c r="J8" s="39" t="s">
        <v>63</v>
      </c>
      <c r="K8" s="39"/>
      <c r="L8" s="39"/>
      <c r="M8" s="39"/>
      <c r="N8" s="39"/>
      <c r="O8" s="39"/>
    </row>
    <row r="9" spans="1:15">
      <c r="A9" s="74"/>
      <c r="B9" s="75"/>
      <c r="C9" s="76"/>
      <c r="D9" s="40" t="s">
        <v>48</v>
      </c>
      <c r="E9" s="42"/>
      <c r="F9" s="40"/>
      <c r="G9" s="41"/>
      <c r="H9" s="42"/>
      <c r="J9" s="68" t="s">
        <v>64</v>
      </c>
      <c r="K9" s="69"/>
      <c r="L9" s="43" t="s">
        <v>65</v>
      </c>
      <c r="M9" s="45"/>
      <c r="N9" s="43" t="s">
        <v>66</v>
      </c>
      <c r="O9" s="45"/>
    </row>
    <row r="10" spans="1:15">
      <c r="A10" s="74"/>
      <c r="B10" s="75"/>
      <c r="C10" s="76"/>
      <c r="D10" s="40" t="s">
        <v>49</v>
      </c>
      <c r="E10" s="42"/>
      <c r="F10" s="40"/>
      <c r="G10" s="41"/>
      <c r="H10" s="42"/>
      <c r="J10" s="40" t="s">
        <v>7</v>
      </c>
      <c r="K10" s="42"/>
      <c r="L10" s="40">
        <f>CSM!I47</f>
        <v>0</v>
      </c>
      <c r="M10" s="42"/>
      <c r="N10" s="40"/>
      <c r="O10" s="42"/>
    </row>
    <row r="11" spans="1:15">
      <c r="A11" s="74"/>
      <c r="B11" s="75"/>
      <c r="C11" s="76"/>
      <c r="D11" s="40" t="s">
        <v>50</v>
      </c>
      <c r="E11" s="42"/>
      <c r="F11" s="40"/>
      <c r="G11" s="41"/>
      <c r="H11" s="42"/>
      <c r="J11" s="40" t="s">
        <v>6</v>
      </c>
      <c r="K11" s="42"/>
      <c r="L11" s="40">
        <f>'Dark Eldar'!I14</f>
        <v>0</v>
      </c>
      <c r="M11" s="42"/>
      <c r="N11" s="40"/>
      <c r="O11" s="42"/>
    </row>
    <row r="12" spans="1:15">
      <c r="A12" s="74"/>
      <c r="B12" s="75"/>
      <c r="C12" s="76"/>
      <c r="D12" s="40" t="s">
        <v>51</v>
      </c>
      <c r="E12" s="42"/>
      <c r="F12" s="40"/>
      <c r="G12" s="41"/>
      <c r="H12" s="42"/>
      <c r="J12" s="40" t="s">
        <v>8</v>
      </c>
      <c r="K12" s="42"/>
      <c r="L12" s="40">
        <f>IG!I47</f>
        <v>0</v>
      </c>
      <c r="M12" s="42"/>
      <c r="N12" s="40"/>
      <c r="O12" s="42"/>
    </row>
    <row r="13" spans="1:15">
      <c r="A13" s="74"/>
      <c r="B13" s="75"/>
      <c r="C13" s="76"/>
      <c r="D13" s="40" t="s">
        <v>39</v>
      </c>
      <c r="E13" s="42"/>
      <c r="F13" s="40"/>
      <c r="G13" s="41"/>
      <c r="H13" s="42"/>
      <c r="J13" s="40" t="s">
        <v>9</v>
      </c>
      <c r="K13" s="42"/>
      <c r="L13" s="40">
        <f>Orcs!I13</f>
        <v>0</v>
      </c>
      <c r="M13" s="42"/>
      <c r="N13" s="40"/>
      <c r="O13" s="42"/>
    </row>
    <row r="14" spans="1:15">
      <c r="A14" s="74"/>
      <c r="B14" s="75"/>
      <c r="C14" s="76"/>
      <c r="D14" s="40" t="s">
        <v>40</v>
      </c>
      <c r="E14" s="42"/>
      <c r="F14" s="40"/>
      <c r="G14" s="41"/>
      <c r="H14" s="42"/>
      <c r="J14" s="40" t="s">
        <v>10</v>
      </c>
      <c r="K14" s="42"/>
      <c r="L14" s="40">
        <f>SM!I43</f>
        <v>0</v>
      </c>
      <c r="M14" s="42"/>
      <c r="N14" s="40"/>
      <c r="O14" s="42"/>
    </row>
    <row r="15" spans="1:15">
      <c r="A15" s="74"/>
      <c r="B15" s="75"/>
      <c r="C15" s="76"/>
      <c r="D15" s="40" t="s">
        <v>41</v>
      </c>
      <c r="E15" s="42"/>
      <c r="F15" s="40"/>
      <c r="G15" s="41"/>
      <c r="H15" s="42"/>
      <c r="J15" s="40" t="s">
        <v>11</v>
      </c>
      <c r="K15" s="42"/>
      <c r="L15" s="40">
        <f>Tau!I22</f>
        <v>0</v>
      </c>
      <c r="M15" s="42"/>
      <c r="N15" s="40"/>
      <c r="O15" s="42"/>
    </row>
    <row r="16" spans="1:15">
      <c r="A16" s="77"/>
      <c r="B16" s="78"/>
      <c r="C16" s="79"/>
      <c r="D16" s="40" t="s">
        <v>42</v>
      </c>
      <c r="E16" s="42"/>
      <c r="F16" s="40"/>
      <c r="G16" s="41"/>
      <c r="H16" s="42"/>
      <c r="J16" s="40" t="s">
        <v>12</v>
      </c>
      <c r="K16" s="42"/>
      <c r="L16" s="40">
        <f>Tyranids!I6</f>
        <v>0</v>
      </c>
      <c r="M16" s="42"/>
      <c r="N16" s="40"/>
      <c r="O16" s="42"/>
    </row>
    <row r="17" spans="1:15" ht="15" customHeight="1">
      <c r="A17" s="70" t="s">
        <v>56</v>
      </c>
      <c r="B17" s="70"/>
      <c r="C17" s="70"/>
      <c r="D17" s="39" t="s">
        <v>44</v>
      </c>
      <c r="E17" s="39"/>
      <c r="F17" s="40"/>
      <c r="G17" s="41"/>
      <c r="H17" s="42"/>
      <c r="J17" s="40" t="s">
        <v>132</v>
      </c>
      <c r="K17" s="42"/>
      <c r="L17" s="40">
        <f>Некроны!I6</f>
        <v>0</v>
      </c>
      <c r="M17" s="42"/>
      <c r="N17" s="40"/>
      <c r="O17" s="42"/>
    </row>
    <row r="18" spans="1:15">
      <c r="A18" s="70"/>
      <c r="B18" s="70"/>
      <c r="C18" s="70"/>
      <c r="D18" s="39" t="s">
        <v>45</v>
      </c>
      <c r="E18" s="39"/>
      <c r="F18" s="40"/>
      <c r="G18" s="41"/>
      <c r="H18" s="42"/>
      <c r="J18" s="40" t="s">
        <v>133</v>
      </c>
      <c r="K18" s="42"/>
      <c r="L18" s="40">
        <f>Инквизиция!I5</f>
        <v>0</v>
      </c>
      <c r="M18" s="42"/>
      <c r="N18" s="40"/>
      <c r="O18" s="42"/>
    </row>
    <row r="19" spans="1:15">
      <c r="A19" s="70"/>
      <c r="B19" s="70"/>
      <c r="C19" s="70"/>
      <c r="D19" s="39" t="s">
        <v>46</v>
      </c>
      <c r="E19" s="39"/>
      <c r="F19" s="40"/>
      <c r="G19" s="41"/>
      <c r="H19" s="42"/>
      <c r="J19" s="40" t="s">
        <v>213</v>
      </c>
      <c r="K19" s="42"/>
      <c r="L19" s="40">
        <f>Флаеры!I12</f>
        <v>0</v>
      </c>
      <c r="M19" s="42"/>
      <c r="N19" s="40"/>
      <c r="O19" s="42"/>
    </row>
    <row r="20" spans="1:15">
      <c r="A20" s="70"/>
      <c r="B20" s="70"/>
      <c r="C20" s="70"/>
      <c r="D20" s="39" t="s">
        <v>46</v>
      </c>
      <c r="E20" s="39"/>
      <c r="F20" s="40"/>
      <c r="G20" s="41"/>
      <c r="H20" s="42"/>
      <c r="J20" s="40" t="s">
        <v>342</v>
      </c>
      <c r="K20" s="42"/>
      <c r="L20" s="40">
        <f>Механикусы!I12</f>
        <v>0</v>
      </c>
      <c r="M20" s="42"/>
      <c r="N20" s="40"/>
      <c r="O20" s="42"/>
    </row>
    <row r="21" spans="1:15">
      <c r="A21" s="65" t="s">
        <v>58</v>
      </c>
      <c r="B21" s="66"/>
      <c r="C21" s="66"/>
      <c r="D21" s="66"/>
      <c r="E21" s="66"/>
      <c r="F21" s="66"/>
      <c r="G21" s="66"/>
      <c r="H21" s="67"/>
      <c r="J21" s="40" t="s">
        <v>348</v>
      </c>
      <c r="K21" s="42"/>
      <c r="L21" s="40">
        <f>Эльдары!I12</f>
        <v>0</v>
      </c>
      <c r="M21" s="42"/>
      <c r="N21" s="40"/>
      <c r="O21" s="42"/>
    </row>
    <row r="22" spans="1:15">
      <c r="A22" s="34"/>
      <c r="B22" s="35"/>
      <c r="C22" s="35"/>
      <c r="D22" s="35"/>
      <c r="E22" s="35"/>
      <c r="F22" s="35"/>
      <c r="G22" s="35"/>
      <c r="H22" s="36"/>
      <c r="J22" s="40" t="s">
        <v>232</v>
      </c>
      <c r="K22" s="42"/>
      <c r="L22" s="40">
        <f>Укрепления!I7</f>
        <v>0</v>
      </c>
      <c r="M22" s="42"/>
      <c r="N22" s="40"/>
      <c r="O22" s="42"/>
    </row>
    <row r="23" spans="1:15">
      <c r="A23" s="34"/>
      <c r="B23" s="35"/>
      <c r="C23" s="35"/>
      <c r="D23" s="35"/>
      <c r="E23" s="35"/>
      <c r="F23" s="35"/>
      <c r="G23" s="35"/>
      <c r="H23" s="36"/>
      <c r="J23" s="40" t="s">
        <v>13</v>
      </c>
      <c r="K23" s="42"/>
      <c r="L23" s="40">
        <f>Аксессуары!I11</f>
        <v>0</v>
      </c>
      <c r="M23" s="42"/>
      <c r="N23" s="40"/>
      <c r="O23" s="42"/>
    </row>
    <row r="24" spans="1:15">
      <c r="A24" s="71"/>
      <c r="B24" s="72"/>
      <c r="C24" s="72"/>
      <c r="D24" s="72"/>
      <c r="E24" s="72"/>
      <c r="F24" s="72"/>
      <c r="G24" s="72"/>
      <c r="H24" s="73"/>
      <c r="J24" s="40" t="s">
        <v>313</v>
      </c>
      <c r="K24" s="42"/>
      <c r="L24" s="40">
        <f>Суперхэви!I9</f>
        <v>0</v>
      </c>
      <c r="M24" s="42"/>
      <c r="N24" s="40"/>
      <c r="O24" s="42"/>
    </row>
    <row r="25" spans="1:15">
      <c r="A25" s="83"/>
      <c r="B25" s="84"/>
      <c r="C25" s="84"/>
      <c r="D25" s="84"/>
      <c r="E25" s="84"/>
      <c r="F25" s="84"/>
      <c r="G25" s="84"/>
      <c r="H25" s="85"/>
      <c r="J25" s="40" t="s">
        <v>67</v>
      </c>
      <c r="K25" s="42"/>
      <c r="L25" s="40" t="str">
        <f>IF(SUM(L10:M22)&gt;2000,"Да","НЕТ")</f>
        <v>НЕТ</v>
      </c>
      <c r="M25" s="42"/>
      <c r="N25" s="40"/>
      <c r="O25" s="42"/>
    </row>
    <row r="26" spans="1:15">
      <c r="A26" s="83"/>
      <c r="B26" s="84"/>
      <c r="C26" s="84"/>
      <c r="D26" s="84"/>
      <c r="E26" s="84"/>
      <c r="F26" s="84"/>
      <c r="G26" s="84"/>
      <c r="H26" s="85"/>
      <c r="J26" s="40" t="s">
        <v>68</v>
      </c>
      <c r="K26" s="42"/>
      <c r="L26" s="40">
        <f>IF(I3=TRUE,H3,0)+IF(I5=TRUE,H5,0)+IF(L25="Да",0,IF(I4=TRUE,H4,0))</f>
        <v>0</v>
      </c>
      <c r="M26" s="42"/>
      <c r="N26" s="40"/>
      <c r="O26" s="42"/>
    </row>
    <row r="27" spans="1:15" ht="18.75">
      <c r="A27" s="86"/>
      <c r="B27" s="87"/>
      <c r="C27" s="87"/>
      <c r="D27" s="87"/>
      <c r="E27" s="87"/>
      <c r="F27" s="87"/>
      <c r="G27" s="87"/>
      <c r="H27" s="88"/>
      <c r="J27" s="20" t="s">
        <v>69</v>
      </c>
      <c r="K27" s="21"/>
      <c r="L27" s="89">
        <f xml:space="preserve"> (SUM(L10:M24)+L26 )</f>
        <v>0</v>
      </c>
      <c r="M27" s="90"/>
      <c r="N27" s="90"/>
      <c r="O27" s="91"/>
    </row>
    <row r="28" spans="1:15">
      <c r="J28" s="9"/>
      <c r="K28" s="9"/>
      <c r="L28" s="9"/>
      <c r="M28" s="9"/>
      <c r="N28" s="9"/>
      <c r="O28" s="9"/>
    </row>
    <row r="29" spans="1:15">
      <c r="A29" s="40" t="s">
        <v>30</v>
      </c>
      <c r="B29" s="41"/>
      <c r="C29" s="41"/>
      <c r="D29" s="41"/>
      <c r="E29" s="41"/>
      <c r="F29" s="41"/>
      <c r="G29" s="41"/>
      <c r="H29" s="42"/>
    </row>
    <row r="30" spans="1:15">
      <c r="A30" s="1" t="s">
        <v>52</v>
      </c>
      <c r="B30" s="46" t="s">
        <v>53</v>
      </c>
      <c r="C30" s="47"/>
      <c r="D30" s="47"/>
      <c r="E30" s="47"/>
      <c r="F30" s="47"/>
      <c r="G30" s="47"/>
      <c r="H30" s="48"/>
    </row>
    <row r="31" spans="1:15">
      <c r="A31" s="1" t="s">
        <v>55</v>
      </c>
      <c r="B31" s="46" t="s">
        <v>57</v>
      </c>
      <c r="C31" s="47"/>
      <c r="D31" s="47"/>
      <c r="E31" s="47"/>
      <c r="F31" s="47"/>
      <c r="G31" s="47"/>
      <c r="H31" s="48"/>
    </row>
    <row r="32" spans="1:15">
      <c r="A32" s="1" t="s">
        <v>59</v>
      </c>
      <c r="B32" s="46" t="s">
        <v>60</v>
      </c>
      <c r="C32" s="47"/>
      <c r="D32" s="47"/>
      <c r="E32" s="47"/>
      <c r="F32" s="47"/>
      <c r="G32" s="47"/>
      <c r="H32" s="48"/>
    </row>
    <row r="33" spans="1:8" ht="31.5" customHeight="1">
      <c r="A33" s="1" t="s">
        <v>61</v>
      </c>
      <c r="B33" s="46" t="s">
        <v>62</v>
      </c>
      <c r="C33" s="47"/>
      <c r="D33" s="47"/>
      <c r="E33" s="47"/>
      <c r="F33" s="47"/>
      <c r="G33" s="47"/>
      <c r="H33" s="48"/>
    </row>
    <row r="34" spans="1:8">
      <c r="A34" s="1"/>
      <c r="B34" s="6"/>
      <c r="C34" s="7"/>
      <c r="D34" s="7"/>
      <c r="E34" s="7"/>
      <c r="F34" s="7"/>
      <c r="G34" s="7"/>
      <c r="H34" s="8"/>
    </row>
  </sheetData>
  <mergeCells count="98">
    <mergeCell ref="J24:K24"/>
    <mergeCell ref="L24:M24"/>
    <mergeCell ref="N24:O24"/>
    <mergeCell ref="A24:H27"/>
    <mergeCell ref="D19:E19"/>
    <mergeCell ref="F19:H19"/>
    <mergeCell ref="J19:K19"/>
    <mergeCell ref="L19:M19"/>
    <mergeCell ref="N19:O19"/>
    <mergeCell ref="J26:K26"/>
    <mergeCell ref="L26:M26"/>
    <mergeCell ref="N26:O26"/>
    <mergeCell ref="L27:O27"/>
    <mergeCell ref="J25:K25"/>
    <mergeCell ref="L25:M25"/>
    <mergeCell ref="N25:O25"/>
    <mergeCell ref="D15:E15"/>
    <mergeCell ref="F15:H15"/>
    <mergeCell ref="D16:E16"/>
    <mergeCell ref="F16:H16"/>
    <mergeCell ref="A8:C16"/>
    <mergeCell ref="D12:E12"/>
    <mergeCell ref="F12:H12"/>
    <mergeCell ref="D13:E13"/>
    <mergeCell ref="F13:H13"/>
    <mergeCell ref="D14:E14"/>
    <mergeCell ref="F14:H14"/>
    <mergeCell ref="D10:E10"/>
    <mergeCell ref="F8:H8"/>
    <mergeCell ref="F9:H9"/>
    <mergeCell ref="F10:H10"/>
    <mergeCell ref="D11:E11"/>
    <mergeCell ref="A2:H2"/>
    <mergeCell ref="D8:E8"/>
    <mergeCell ref="D9:E9"/>
    <mergeCell ref="D3:G3"/>
    <mergeCell ref="D4:G4"/>
    <mergeCell ref="D5:G5"/>
    <mergeCell ref="B31:H31"/>
    <mergeCell ref="B32:H32"/>
    <mergeCell ref="D6:G6"/>
    <mergeCell ref="A21:H21"/>
    <mergeCell ref="F17:H17"/>
    <mergeCell ref="F18:H18"/>
    <mergeCell ref="F20:H20"/>
    <mergeCell ref="A29:H29"/>
    <mergeCell ref="B30:H30"/>
    <mergeCell ref="D17:E17"/>
    <mergeCell ref="D18:E18"/>
    <mergeCell ref="D20:E20"/>
    <mergeCell ref="A17:C20"/>
    <mergeCell ref="F11:H11"/>
    <mergeCell ref="D7:G7"/>
    <mergeCell ref="A3:C7"/>
    <mergeCell ref="B33:H33"/>
    <mergeCell ref="J8:O8"/>
    <mergeCell ref="J9:K9"/>
    <mergeCell ref="J10:K10"/>
    <mergeCell ref="J11:K11"/>
    <mergeCell ref="J12:K12"/>
    <mergeCell ref="J13:K13"/>
    <mergeCell ref="N9:O9"/>
    <mergeCell ref="L9:M9"/>
    <mergeCell ref="L10:M10"/>
    <mergeCell ref="L11:M11"/>
    <mergeCell ref="L12:M12"/>
    <mergeCell ref="L13:M13"/>
    <mergeCell ref="N10:O10"/>
    <mergeCell ref="N11:O11"/>
    <mergeCell ref="N12:O12"/>
    <mergeCell ref="N13:O13"/>
    <mergeCell ref="J14:K14"/>
    <mergeCell ref="L14:M14"/>
    <mergeCell ref="N14:O14"/>
    <mergeCell ref="J20:K20"/>
    <mergeCell ref="L20:M20"/>
    <mergeCell ref="N20:O20"/>
    <mergeCell ref="J15:K15"/>
    <mergeCell ref="L15:M15"/>
    <mergeCell ref="N15:O15"/>
    <mergeCell ref="J16:K16"/>
    <mergeCell ref="L16:M16"/>
    <mergeCell ref="N16:O16"/>
    <mergeCell ref="J17:K17"/>
    <mergeCell ref="L17:M17"/>
    <mergeCell ref="N17:O17"/>
    <mergeCell ref="J23:K23"/>
    <mergeCell ref="L23:M23"/>
    <mergeCell ref="N22:O22"/>
    <mergeCell ref="N23:O23"/>
    <mergeCell ref="J18:K18"/>
    <mergeCell ref="L18:M18"/>
    <mergeCell ref="N18:O18"/>
    <mergeCell ref="J22:K22"/>
    <mergeCell ref="L22:M22"/>
    <mergeCell ref="N21:O21"/>
    <mergeCell ref="J21:K21"/>
    <mergeCell ref="L21:M21"/>
  </mergeCell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2:I49"/>
  <sheetViews>
    <sheetView topLeftCell="A29" workbookViewId="0">
      <selection activeCell="I47" sqref="I47:I48"/>
    </sheetView>
  </sheetViews>
  <sheetFormatPr defaultRowHeight="15"/>
  <cols>
    <col min="8" max="8" width="12.42578125" customWidth="1"/>
  </cols>
  <sheetData>
    <row r="2" spans="1:9">
      <c r="A2" s="39" t="s">
        <v>70</v>
      </c>
      <c r="B2" s="39"/>
      <c r="C2" s="39"/>
      <c r="D2" s="39"/>
      <c r="E2" s="39"/>
      <c r="F2" s="39"/>
      <c r="G2" s="39"/>
      <c r="H2" s="39"/>
      <c r="I2" s="4"/>
    </row>
    <row r="3" spans="1:9">
      <c r="A3" s="40" t="s">
        <v>71</v>
      </c>
      <c r="B3" s="41"/>
      <c r="C3" s="42"/>
      <c r="D3" s="40" t="s">
        <v>3</v>
      </c>
      <c r="E3" s="41"/>
      <c r="F3" s="42"/>
      <c r="G3" s="2" t="s">
        <v>72</v>
      </c>
      <c r="H3" s="2" t="s">
        <v>84</v>
      </c>
      <c r="I3" s="4" t="s">
        <v>85</v>
      </c>
    </row>
    <row r="4" spans="1:9" ht="40.5" customHeight="1">
      <c r="A4" s="65" t="s">
        <v>233</v>
      </c>
      <c r="B4" s="66"/>
      <c r="C4" s="67"/>
      <c r="D4" s="65" t="s">
        <v>234</v>
      </c>
      <c r="E4" s="66"/>
      <c r="F4" s="67"/>
      <c r="G4" s="22">
        <v>1100</v>
      </c>
      <c r="H4" s="10">
        <v>0</v>
      </c>
      <c r="I4" s="4">
        <f>G4*H4</f>
        <v>0</v>
      </c>
    </row>
    <row r="5" spans="1:9" ht="76.5" customHeight="1">
      <c r="A5" s="65" t="s">
        <v>73</v>
      </c>
      <c r="B5" s="66"/>
      <c r="C5" s="67"/>
      <c r="D5" s="92" t="s">
        <v>74</v>
      </c>
      <c r="E5" s="93"/>
      <c r="F5" s="94"/>
      <c r="G5" s="5">
        <v>1000</v>
      </c>
      <c r="H5" s="10">
        <v>0</v>
      </c>
      <c r="I5" s="4">
        <f>G5*H5</f>
        <v>0</v>
      </c>
    </row>
    <row r="6" spans="1:9" ht="23.25" customHeight="1">
      <c r="A6" s="65" t="s">
        <v>75</v>
      </c>
      <c r="B6" s="66"/>
      <c r="C6" s="67"/>
      <c r="D6" s="65" t="s">
        <v>76</v>
      </c>
      <c r="E6" s="66"/>
      <c r="F6" s="67"/>
      <c r="G6" s="5">
        <v>200</v>
      </c>
      <c r="H6" s="10">
        <v>0</v>
      </c>
      <c r="I6" s="4">
        <f t="shared" ref="I6:I21" si="0">G6*H6</f>
        <v>0</v>
      </c>
    </row>
    <row r="7" spans="1:9" ht="97.5" customHeight="1">
      <c r="A7" s="65" t="s">
        <v>77</v>
      </c>
      <c r="B7" s="66"/>
      <c r="C7" s="67"/>
      <c r="D7" s="92" t="s">
        <v>261</v>
      </c>
      <c r="E7" s="93"/>
      <c r="F7" s="94"/>
      <c r="G7" s="5">
        <v>250</v>
      </c>
      <c r="H7" s="10">
        <v>0</v>
      </c>
      <c r="I7" s="4">
        <f t="shared" si="0"/>
        <v>0</v>
      </c>
    </row>
    <row r="8" spans="1:9" ht="33" customHeight="1">
      <c r="A8" s="65" t="s">
        <v>236</v>
      </c>
      <c r="B8" s="66"/>
      <c r="C8" s="67"/>
      <c r="D8" s="92" t="s">
        <v>237</v>
      </c>
      <c r="E8" s="93"/>
      <c r="F8" s="94"/>
      <c r="G8" s="22">
        <v>100</v>
      </c>
      <c r="H8" s="10">
        <v>0</v>
      </c>
      <c r="I8" s="4">
        <f t="shared" si="0"/>
        <v>0</v>
      </c>
    </row>
    <row r="9" spans="1:9" ht="33" customHeight="1">
      <c r="A9" s="65" t="s">
        <v>203</v>
      </c>
      <c r="B9" s="66"/>
      <c r="C9" s="67"/>
      <c r="D9" s="92" t="s">
        <v>204</v>
      </c>
      <c r="E9" s="93"/>
      <c r="F9" s="94"/>
      <c r="G9" s="24">
        <v>500</v>
      </c>
      <c r="H9" s="10">
        <v>0</v>
      </c>
      <c r="I9" s="4">
        <f t="shared" si="0"/>
        <v>0</v>
      </c>
    </row>
    <row r="10" spans="1:9" ht="33" customHeight="1">
      <c r="A10" s="65" t="s">
        <v>262</v>
      </c>
      <c r="B10" s="66"/>
      <c r="C10" s="67"/>
      <c r="D10" s="92" t="s">
        <v>263</v>
      </c>
      <c r="E10" s="93"/>
      <c r="F10" s="94"/>
      <c r="G10" s="24">
        <v>700</v>
      </c>
      <c r="H10" s="10">
        <v>0</v>
      </c>
      <c r="I10" s="4">
        <f t="shared" ref="I10" si="1">G10*H10</f>
        <v>0</v>
      </c>
    </row>
    <row r="11" spans="1:9" ht="33" customHeight="1">
      <c r="A11" s="65" t="s">
        <v>205</v>
      </c>
      <c r="B11" s="66"/>
      <c r="C11" s="67"/>
      <c r="D11" s="92" t="s">
        <v>295</v>
      </c>
      <c r="E11" s="93"/>
      <c r="F11" s="94"/>
      <c r="G11" s="18">
        <v>800</v>
      </c>
      <c r="H11" s="10">
        <v>0</v>
      </c>
      <c r="I11" s="4">
        <f t="shared" ref="I11:I12" si="2">G11*H11</f>
        <v>0</v>
      </c>
    </row>
    <row r="12" spans="1:9" ht="33" customHeight="1">
      <c r="A12" s="92" t="s">
        <v>332</v>
      </c>
      <c r="B12" s="93"/>
      <c r="C12" s="94"/>
      <c r="D12" s="92" t="s">
        <v>333</v>
      </c>
      <c r="E12" s="93"/>
      <c r="F12" s="94"/>
      <c r="G12" s="32">
        <v>900</v>
      </c>
      <c r="H12" s="10">
        <v>0</v>
      </c>
      <c r="I12" s="4">
        <f t="shared" si="2"/>
        <v>0</v>
      </c>
    </row>
    <row r="13" spans="1:9" ht="33" customHeight="1">
      <c r="A13" s="92" t="s">
        <v>202</v>
      </c>
      <c r="B13" s="93"/>
      <c r="C13" s="94"/>
      <c r="D13" s="92"/>
      <c r="E13" s="93"/>
      <c r="F13" s="94"/>
      <c r="G13" s="5">
        <v>800</v>
      </c>
      <c r="H13" s="10">
        <v>0</v>
      </c>
      <c r="I13" s="4">
        <f t="shared" si="0"/>
        <v>0</v>
      </c>
    </row>
    <row r="14" spans="1:9" ht="32.25" customHeight="1">
      <c r="A14" s="92" t="s">
        <v>165</v>
      </c>
      <c r="B14" s="93"/>
      <c r="C14" s="94"/>
      <c r="D14" s="92" t="s">
        <v>166</v>
      </c>
      <c r="E14" s="93"/>
      <c r="F14" s="94"/>
      <c r="G14" s="13">
        <v>200</v>
      </c>
      <c r="H14" s="10">
        <v>0</v>
      </c>
      <c r="I14" s="4">
        <f t="shared" ref="I14" si="3">G14*H14</f>
        <v>0</v>
      </c>
    </row>
    <row r="15" spans="1:9" ht="32.25" customHeight="1">
      <c r="A15" s="92" t="s">
        <v>78</v>
      </c>
      <c r="B15" s="93"/>
      <c r="C15" s="94"/>
      <c r="D15" s="92"/>
      <c r="E15" s="93"/>
      <c r="F15" s="94"/>
      <c r="G15" s="13">
        <v>200</v>
      </c>
      <c r="H15" s="10">
        <v>0</v>
      </c>
      <c r="I15" s="4">
        <f t="shared" si="0"/>
        <v>0</v>
      </c>
    </row>
    <row r="16" spans="1:9" ht="24" customHeight="1">
      <c r="A16" s="92" t="s">
        <v>79</v>
      </c>
      <c r="B16" s="93"/>
      <c r="C16" s="94"/>
      <c r="D16" s="92"/>
      <c r="E16" s="93"/>
      <c r="F16" s="94"/>
      <c r="G16" s="5">
        <v>50</v>
      </c>
      <c r="H16" s="10">
        <v>0</v>
      </c>
      <c r="I16" s="4">
        <f t="shared" si="0"/>
        <v>0</v>
      </c>
    </row>
    <row r="17" spans="1:9" ht="31.5" customHeight="1">
      <c r="A17" s="92" t="s">
        <v>80</v>
      </c>
      <c r="B17" s="93"/>
      <c r="C17" s="94"/>
      <c r="D17" s="92"/>
      <c r="E17" s="93"/>
      <c r="F17" s="94"/>
      <c r="G17" s="13">
        <v>350</v>
      </c>
      <c r="H17" s="10">
        <v>0</v>
      </c>
      <c r="I17" s="4">
        <f t="shared" ref="I17:I19" si="4">G17*H17</f>
        <v>0</v>
      </c>
    </row>
    <row r="18" spans="1:9" ht="31.5" customHeight="1">
      <c r="A18" s="92" t="s">
        <v>167</v>
      </c>
      <c r="B18" s="93"/>
      <c r="C18" s="94"/>
      <c r="D18" s="92" t="s">
        <v>92</v>
      </c>
      <c r="E18" s="93"/>
      <c r="F18" s="94"/>
      <c r="G18" s="13">
        <v>450</v>
      </c>
      <c r="H18" s="10">
        <v>0</v>
      </c>
      <c r="I18" s="4">
        <f t="shared" si="4"/>
        <v>0</v>
      </c>
    </row>
    <row r="19" spans="1:9" ht="31.5" customHeight="1">
      <c r="A19" s="92" t="s">
        <v>168</v>
      </c>
      <c r="B19" s="93"/>
      <c r="C19" s="94"/>
      <c r="D19" s="92" t="s">
        <v>169</v>
      </c>
      <c r="E19" s="93"/>
      <c r="F19" s="94"/>
      <c r="G19" s="26">
        <v>450</v>
      </c>
      <c r="H19" s="10">
        <v>0</v>
      </c>
      <c r="I19" s="4">
        <f t="shared" si="4"/>
        <v>0</v>
      </c>
    </row>
    <row r="20" spans="1:9" ht="31.5" customHeight="1">
      <c r="A20" s="92" t="s">
        <v>283</v>
      </c>
      <c r="B20" s="93"/>
      <c r="C20" s="94"/>
      <c r="D20" s="92" t="s">
        <v>174</v>
      </c>
      <c r="E20" s="93"/>
      <c r="F20" s="94"/>
      <c r="G20" s="5">
        <v>450</v>
      </c>
      <c r="H20" s="10">
        <v>0</v>
      </c>
      <c r="I20" s="4">
        <f t="shared" si="0"/>
        <v>0</v>
      </c>
    </row>
    <row r="21" spans="1:9" ht="31.5" customHeight="1">
      <c r="A21" s="92" t="s">
        <v>170</v>
      </c>
      <c r="B21" s="93"/>
      <c r="C21" s="94"/>
      <c r="D21" s="92" t="s">
        <v>169</v>
      </c>
      <c r="E21" s="93"/>
      <c r="F21" s="94"/>
      <c r="G21" s="13">
        <v>450</v>
      </c>
      <c r="H21" s="10">
        <v>0</v>
      </c>
      <c r="I21" s="4">
        <f t="shared" si="0"/>
        <v>0</v>
      </c>
    </row>
    <row r="22" spans="1:9" ht="31.5" customHeight="1">
      <c r="A22" s="92" t="s">
        <v>171</v>
      </c>
      <c r="B22" s="93"/>
      <c r="C22" s="94"/>
      <c r="D22" s="92" t="s">
        <v>169</v>
      </c>
      <c r="E22" s="93"/>
      <c r="F22" s="94"/>
      <c r="G22" s="13">
        <v>250</v>
      </c>
      <c r="H22" s="10">
        <v>0</v>
      </c>
      <c r="I22" s="4">
        <f t="shared" ref="I22:I23" si="5">G22*H22</f>
        <v>0</v>
      </c>
    </row>
    <row r="23" spans="1:9" ht="31.5" customHeight="1">
      <c r="A23" s="92" t="s">
        <v>172</v>
      </c>
      <c r="B23" s="93"/>
      <c r="C23" s="94"/>
      <c r="D23" s="92" t="s">
        <v>169</v>
      </c>
      <c r="E23" s="93"/>
      <c r="F23" s="94"/>
      <c r="G23" s="26">
        <v>450</v>
      </c>
      <c r="H23" s="10">
        <v>0</v>
      </c>
      <c r="I23" s="4">
        <f t="shared" si="5"/>
        <v>0</v>
      </c>
    </row>
    <row r="24" spans="1:9" ht="31.5" customHeight="1">
      <c r="A24" s="92" t="s">
        <v>284</v>
      </c>
      <c r="B24" s="93"/>
      <c r="C24" s="94"/>
      <c r="D24" s="92" t="s">
        <v>174</v>
      </c>
      <c r="E24" s="93"/>
      <c r="F24" s="94"/>
      <c r="G24" s="13">
        <v>450</v>
      </c>
      <c r="H24" s="10">
        <v>0</v>
      </c>
      <c r="I24" s="4">
        <f t="shared" ref="I24:I30" si="6">G24*H24</f>
        <v>0</v>
      </c>
    </row>
    <row r="25" spans="1:9" ht="31.5" customHeight="1">
      <c r="A25" s="92" t="s">
        <v>241</v>
      </c>
      <c r="B25" s="93"/>
      <c r="C25" s="94"/>
      <c r="D25" s="92" t="s">
        <v>169</v>
      </c>
      <c r="E25" s="93"/>
      <c r="F25" s="94"/>
      <c r="G25" s="24">
        <v>200</v>
      </c>
      <c r="H25" s="10">
        <v>0</v>
      </c>
      <c r="I25" s="4">
        <f t="shared" ref="I25:I29" si="7">G25*H25</f>
        <v>0</v>
      </c>
    </row>
    <row r="26" spans="1:9" ht="31.5" customHeight="1">
      <c r="A26" s="92" t="s">
        <v>88</v>
      </c>
      <c r="B26" s="93"/>
      <c r="C26" s="94"/>
      <c r="D26" s="92" t="s">
        <v>343</v>
      </c>
      <c r="E26" s="93"/>
      <c r="F26" s="94"/>
      <c r="G26" s="33">
        <v>30</v>
      </c>
      <c r="H26" s="10">
        <v>0</v>
      </c>
      <c r="I26" s="4">
        <f t="shared" si="7"/>
        <v>0</v>
      </c>
    </row>
    <row r="27" spans="1:9" ht="31.5" customHeight="1">
      <c r="A27" s="92" t="s">
        <v>86</v>
      </c>
      <c r="B27" s="93"/>
      <c r="C27" s="94"/>
      <c r="D27" s="92" t="s">
        <v>343</v>
      </c>
      <c r="E27" s="93"/>
      <c r="F27" s="94"/>
      <c r="G27" s="33">
        <v>30</v>
      </c>
      <c r="H27" s="10">
        <v>0</v>
      </c>
      <c r="I27" s="4">
        <f t="shared" si="7"/>
        <v>0</v>
      </c>
    </row>
    <row r="28" spans="1:9" ht="31.5" customHeight="1">
      <c r="A28" s="92" t="s">
        <v>264</v>
      </c>
      <c r="B28" s="93"/>
      <c r="C28" s="94"/>
      <c r="D28" s="92"/>
      <c r="E28" s="93"/>
      <c r="F28" s="94"/>
      <c r="G28" s="33">
        <v>500</v>
      </c>
      <c r="H28" s="10">
        <v>0</v>
      </c>
      <c r="I28" s="4">
        <f t="shared" si="7"/>
        <v>0</v>
      </c>
    </row>
    <row r="29" spans="1:9" ht="31.5" customHeight="1">
      <c r="A29" s="92" t="s">
        <v>346</v>
      </c>
      <c r="B29" s="93"/>
      <c r="C29" s="94"/>
      <c r="D29" s="92" t="s">
        <v>347</v>
      </c>
      <c r="E29" s="93"/>
      <c r="F29" s="94"/>
      <c r="G29" s="33">
        <v>60</v>
      </c>
      <c r="H29" s="10">
        <v>0</v>
      </c>
      <c r="I29" s="4">
        <f t="shared" si="7"/>
        <v>0</v>
      </c>
    </row>
    <row r="30" spans="1:9" ht="31.5" customHeight="1">
      <c r="A30" s="92" t="s">
        <v>344</v>
      </c>
      <c r="B30" s="93"/>
      <c r="C30" s="94"/>
      <c r="D30" s="92" t="s">
        <v>345</v>
      </c>
      <c r="E30" s="93"/>
      <c r="F30" s="94"/>
      <c r="G30" s="23">
        <v>50</v>
      </c>
      <c r="H30" s="10">
        <v>0</v>
      </c>
      <c r="I30" s="4">
        <f t="shared" si="6"/>
        <v>0</v>
      </c>
    </row>
    <row r="31" spans="1:9">
      <c r="A31" s="92" t="s">
        <v>81</v>
      </c>
      <c r="B31" s="93"/>
      <c r="C31" s="93"/>
      <c r="D31" s="93"/>
      <c r="E31" s="93"/>
      <c r="F31" s="93"/>
      <c r="G31" s="93"/>
      <c r="H31" s="94"/>
      <c r="I31" s="4"/>
    </row>
    <row r="32" spans="1:9" ht="60" customHeight="1">
      <c r="A32" s="65" t="s">
        <v>214</v>
      </c>
      <c r="B32" s="66"/>
      <c r="C32" s="67"/>
      <c r="D32" s="65" t="s">
        <v>215</v>
      </c>
      <c r="E32" s="66"/>
      <c r="F32" s="67"/>
      <c r="G32" s="19">
        <v>1000</v>
      </c>
      <c r="H32" s="10">
        <v>0</v>
      </c>
      <c r="I32" s="4">
        <f t="shared" ref="I32" si="8">G32*H32</f>
        <v>0</v>
      </c>
    </row>
    <row r="33" spans="1:9" ht="60" customHeight="1">
      <c r="A33" s="65" t="s">
        <v>216</v>
      </c>
      <c r="B33" s="66"/>
      <c r="C33" s="67"/>
      <c r="D33" s="65" t="s">
        <v>217</v>
      </c>
      <c r="E33" s="66"/>
      <c r="F33" s="67"/>
      <c r="G33" s="19">
        <v>1000</v>
      </c>
      <c r="H33" s="10">
        <v>0</v>
      </c>
      <c r="I33" s="4">
        <f t="shared" ref="I33" si="9">G33*H33</f>
        <v>0</v>
      </c>
    </row>
    <row r="34" spans="1:9" ht="60" customHeight="1">
      <c r="A34" s="65" t="s">
        <v>218</v>
      </c>
      <c r="B34" s="66"/>
      <c r="C34" s="67"/>
      <c r="D34" s="65" t="s">
        <v>219</v>
      </c>
      <c r="E34" s="66"/>
      <c r="F34" s="67"/>
      <c r="G34" s="19">
        <v>900</v>
      </c>
      <c r="H34" s="10">
        <v>0</v>
      </c>
      <c r="I34" s="4">
        <f t="shared" ref="I34" si="10">G34*H34</f>
        <v>0</v>
      </c>
    </row>
    <row r="35" spans="1:9" ht="60" customHeight="1">
      <c r="A35" s="65" t="s">
        <v>220</v>
      </c>
      <c r="B35" s="66"/>
      <c r="C35" s="67"/>
      <c r="D35" s="65" t="s">
        <v>221</v>
      </c>
      <c r="E35" s="66"/>
      <c r="F35" s="67"/>
      <c r="G35" s="19">
        <v>900</v>
      </c>
      <c r="H35" s="10">
        <v>0</v>
      </c>
      <c r="I35" s="4">
        <f t="shared" ref="I35" si="11">G35*H35</f>
        <v>0</v>
      </c>
    </row>
    <row r="36" spans="1:9" ht="33" customHeight="1">
      <c r="A36" s="65" t="s">
        <v>82</v>
      </c>
      <c r="B36" s="66"/>
      <c r="C36" s="67"/>
      <c r="D36" s="65" t="s">
        <v>83</v>
      </c>
      <c r="E36" s="66"/>
      <c r="F36" s="67"/>
      <c r="G36" s="19">
        <v>300</v>
      </c>
      <c r="H36" s="10">
        <v>0</v>
      </c>
      <c r="I36" s="4">
        <f t="shared" ref="I36:I44" si="12">G36*H36</f>
        <v>0</v>
      </c>
    </row>
    <row r="37" spans="1:9" ht="33" customHeight="1">
      <c r="A37" s="65" t="s">
        <v>194</v>
      </c>
      <c r="B37" s="66"/>
      <c r="C37" s="67"/>
      <c r="D37" s="65" t="s">
        <v>195</v>
      </c>
      <c r="E37" s="66"/>
      <c r="F37" s="67"/>
      <c r="G37" s="17">
        <v>800</v>
      </c>
      <c r="H37" s="10">
        <v>0</v>
      </c>
      <c r="I37" s="4">
        <f t="shared" si="12"/>
        <v>0</v>
      </c>
    </row>
    <row r="38" spans="1:9" ht="33" customHeight="1">
      <c r="A38" s="65" t="s">
        <v>199</v>
      </c>
      <c r="B38" s="66"/>
      <c r="C38" s="67"/>
      <c r="D38" s="65" t="s">
        <v>198</v>
      </c>
      <c r="E38" s="66"/>
      <c r="F38" s="67"/>
      <c r="G38" s="17">
        <v>600</v>
      </c>
      <c r="H38" s="10">
        <v>0</v>
      </c>
      <c r="I38" s="4">
        <f t="shared" si="12"/>
        <v>0</v>
      </c>
    </row>
    <row r="39" spans="1:9" ht="33" customHeight="1">
      <c r="A39" s="65" t="s">
        <v>197</v>
      </c>
      <c r="B39" s="66"/>
      <c r="C39" s="67"/>
      <c r="D39" s="65"/>
      <c r="E39" s="66"/>
      <c r="F39" s="67"/>
      <c r="G39" s="17">
        <v>400</v>
      </c>
      <c r="H39" s="10">
        <v>0</v>
      </c>
      <c r="I39" s="4">
        <f t="shared" si="12"/>
        <v>0</v>
      </c>
    </row>
    <row r="40" spans="1:9" ht="33" customHeight="1">
      <c r="A40" s="65" t="s">
        <v>196</v>
      </c>
      <c r="B40" s="66"/>
      <c r="C40" s="67"/>
      <c r="D40" s="65"/>
      <c r="E40" s="66"/>
      <c r="F40" s="67"/>
      <c r="G40" s="17">
        <v>350</v>
      </c>
      <c r="H40" s="10">
        <v>0</v>
      </c>
      <c r="I40" s="4">
        <f t="shared" si="12"/>
        <v>0</v>
      </c>
    </row>
    <row r="41" spans="1:9" ht="27.75" customHeight="1">
      <c r="A41" s="65" t="s">
        <v>91</v>
      </c>
      <c r="B41" s="66"/>
      <c r="C41" s="67"/>
      <c r="D41" s="92" t="s">
        <v>92</v>
      </c>
      <c r="E41" s="93"/>
      <c r="F41" s="94"/>
      <c r="G41" s="5">
        <v>300</v>
      </c>
      <c r="H41" s="10">
        <v>0</v>
      </c>
      <c r="I41" s="4">
        <f t="shared" si="12"/>
        <v>0</v>
      </c>
    </row>
    <row r="42" spans="1:9" ht="26.25" customHeight="1">
      <c r="A42" s="65" t="s">
        <v>93</v>
      </c>
      <c r="B42" s="66"/>
      <c r="C42" s="67"/>
      <c r="D42" s="92" t="s">
        <v>92</v>
      </c>
      <c r="E42" s="93"/>
      <c r="F42" s="94"/>
      <c r="G42" s="5">
        <v>300</v>
      </c>
      <c r="H42" s="10">
        <v>0</v>
      </c>
      <c r="I42" s="4">
        <f t="shared" si="12"/>
        <v>0</v>
      </c>
    </row>
    <row r="43" spans="1:9" ht="32.25" customHeight="1">
      <c r="A43" s="65" t="s">
        <v>86</v>
      </c>
      <c r="B43" s="66"/>
      <c r="C43" s="67"/>
      <c r="D43" s="92" t="s">
        <v>87</v>
      </c>
      <c r="E43" s="93"/>
      <c r="F43" s="94"/>
      <c r="G43" s="5">
        <v>30</v>
      </c>
      <c r="H43" s="10">
        <v>0</v>
      </c>
      <c r="I43" s="4">
        <f t="shared" si="12"/>
        <v>0</v>
      </c>
    </row>
    <row r="44" spans="1:9" ht="37.5" customHeight="1">
      <c r="A44" s="65" t="s">
        <v>88</v>
      </c>
      <c r="B44" s="66"/>
      <c r="C44" s="67"/>
      <c r="D44" s="92" t="s">
        <v>89</v>
      </c>
      <c r="E44" s="93"/>
      <c r="F44" s="94"/>
      <c r="G44" s="5">
        <v>30</v>
      </c>
      <c r="H44" s="10">
        <v>0</v>
      </c>
      <c r="I44" s="4">
        <f t="shared" si="12"/>
        <v>0</v>
      </c>
    </row>
    <row r="45" spans="1:9" ht="33.75" customHeight="1">
      <c r="A45" s="65" t="s">
        <v>90</v>
      </c>
      <c r="B45" s="66"/>
      <c r="C45" s="67"/>
      <c r="D45" s="92" t="s">
        <v>96</v>
      </c>
      <c r="E45" s="93"/>
      <c r="F45" s="94"/>
      <c r="G45" s="5">
        <v>500</v>
      </c>
      <c r="H45" s="10">
        <v>0</v>
      </c>
      <c r="I45" s="4">
        <f t="shared" ref="I45" si="13">G45*H45</f>
        <v>0</v>
      </c>
    </row>
    <row r="46" spans="1:9" ht="33.75" customHeight="1">
      <c r="A46" s="65" t="s">
        <v>94</v>
      </c>
      <c r="B46" s="66"/>
      <c r="C46" s="67"/>
      <c r="D46" s="92" t="s">
        <v>95</v>
      </c>
      <c r="E46" s="93"/>
      <c r="F46" s="94"/>
      <c r="G46" s="5">
        <v>500</v>
      </c>
      <c r="H46" s="10">
        <v>0</v>
      </c>
      <c r="I46" s="4">
        <f t="shared" ref="I46" si="14">G46*H46</f>
        <v>0</v>
      </c>
    </row>
    <row r="47" spans="1:9" ht="15" customHeight="1">
      <c r="A47" s="97" t="s">
        <v>97</v>
      </c>
      <c r="B47" s="98"/>
      <c r="C47" s="98"/>
      <c r="D47" s="98"/>
      <c r="E47" s="98"/>
      <c r="F47" s="98"/>
      <c r="G47" s="98"/>
      <c r="H47" s="99"/>
      <c r="I47" s="95">
        <f>SUM(I4:I30)+SUM(I32:I46)</f>
        <v>0</v>
      </c>
    </row>
    <row r="48" spans="1:9" ht="15" customHeight="1">
      <c r="A48" s="100"/>
      <c r="B48" s="101"/>
      <c r="C48" s="101"/>
      <c r="D48" s="101"/>
      <c r="E48" s="101"/>
      <c r="F48" s="101"/>
      <c r="G48" s="101"/>
      <c r="H48" s="102"/>
      <c r="I48" s="96"/>
    </row>
    <row r="49" spans="1:5">
      <c r="A49" s="11"/>
      <c r="B49" s="11"/>
      <c r="C49" s="11"/>
      <c r="D49" s="11"/>
      <c r="E49" s="11"/>
    </row>
  </sheetData>
  <mergeCells count="90">
    <mergeCell ref="D16:F16"/>
    <mergeCell ref="A23:C23"/>
    <mergeCell ref="D23:F23"/>
    <mergeCell ref="A18:C18"/>
    <mergeCell ref="D18:F18"/>
    <mergeCell ref="A17:C17"/>
    <mergeCell ref="D17:F17"/>
    <mergeCell ref="D21:F21"/>
    <mergeCell ref="A20:C20"/>
    <mergeCell ref="D20:F20"/>
    <mergeCell ref="A8:C8"/>
    <mergeCell ref="D8:F8"/>
    <mergeCell ref="A10:C10"/>
    <mergeCell ref="D10:F10"/>
    <mergeCell ref="A11:C11"/>
    <mergeCell ref="D11:F11"/>
    <mergeCell ref="A12:C12"/>
    <mergeCell ref="D12:F12"/>
    <mergeCell ref="A19:C19"/>
    <mergeCell ref="D19:F19"/>
    <mergeCell ref="A15:C15"/>
    <mergeCell ref="D15:F15"/>
    <mergeCell ref="A16:C16"/>
    <mergeCell ref="D27:F27"/>
    <mergeCell ref="A28:C28"/>
    <mergeCell ref="A2:H2"/>
    <mergeCell ref="A3:C3"/>
    <mergeCell ref="D3:F3"/>
    <mergeCell ref="A5:C5"/>
    <mergeCell ref="D5:F5"/>
    <mergeCell ref="A4:C4"/>
    <mergeCell ref="D4:F4"/>
    <mergeCell ref="A6:C6"/>
    <mergeCell ref="D6:F6"/>
    <mergeCell ref="A7:C7"/>
    <mergeCell ref="D7:F7"/>
    <mergeCell ref="A22:C22"/>
    <mergeCell ref="D22:F22"/>
    <mergeCell ref="A21:C21"/>
    <mergeCell ref="A32:C32"/>
    <mergeCell ref="D32:F32"/>
    <mergeCell ref="A33:C33"/>
    <mergeCell ref="D33:F33"/>
    <mergeCell ref="A30:C30"/>
    <mergeCell ref="D30:F30"/>
    <mergeCell ref="A31:H31"/>
    <mergeCell ref="A34:C34"/>
    <mergeCell ref="D34:F34"/>
    <mergeCell ref="A35:C35"/>
    <mergeCell ref="D35:F35"/>
    <mergeCell ref="A47:H48"/>
    <mergeCell ref="A40:C40"/>
    <mergeCell ref="D40:F40"/>
    <mergeCell ref="A37:C37"/>
    <mergeCell ref="D37:F37"/>
    <mergeCell ref="A38:C38"/>
    <mergeCell ref="D38:F38"/>
    <mergeCell ref="A39:C39"/>
    <mergeCell ref="D39:F39"/>
    <mergeCell ref="A36:C36"/>
    <mergeCell ref="D36:F36"/>
    <mergeCell ref="I47:I48"/>
    <mergeCell ref="A41:C41"/>
    <mergeCell ref="D41:F41"/>
    <mergeCell ref="A42:C42"/>
    <mergeCell ref="D42:F42"/>
    <mergeCell ref="A46:C46"/>
    <mergeCell ref="D46:F46"/>
    <mergeCell ref="A43:C43"/>
    <mergeCell ref="D43:F43"/>
    <mergeCell ref="A44:C44"/>
    <mergeCell ref="D44:F44"/>
    <mergeCell ref="A45:C45"/>
    <mergeCell ref="D45:F45"/>
    <mergeCell ref="D28:F28"/>
    <mergeCell ref="A29:C29"/>
    <mergeCell ref="D29:F29"/>
    <mergeCell ref="A9:C9"/>
    <mergeCell ref="D9:F9"/>
    <mergeCell ref="A13:C13"/>
    <mergeCell ref="D13:F13"/>
    <mergeCell ref="A14:C14"/>
    <mergeCell ref="D14:F14"/>
    <mergeCell ref="D24:F24"/>
    <mergeCell ref="A25:C25"/>
    <mergeCell ref="D25:F25"/>
    <mergeCell ref="A24:C24"/>
    <mergeCell ref="A26:C26"/>
    <mergeCell ref="D26:F26"/>
    <mergeCell ref="A27:C27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2:I15"/>
  <sheetViews>
    <sheetView workbookViewId="0">
      <selection activeCell="A14" sqref="A14:H15"/>
    </sheetView>
  </sheetViews>
  <sheetFormatPr defaultRowHeight="15"/>
  <sheetData>
    <row r="2" spans="1:9">
      <c r="A2" s="39" t="s">
        <v>70</v>
      </c>
      <c r="B2" s="39"/>
      <c r="C2" s="39"/>
      <c r="D2" s="39"/>
      <c r="E2" s="39"/>
      <c r="F2" s="39"/>
      <c r="G2" s="39"/>
      <c r="H2" s="39"/>
      <c r="I2" s="4"/>
    </row>
    <row r="3" spans="1:9">
      <c r="A3" s="40" t="s">
        <v>71</v>
      </c>
      <c r="B3" s="41"/>
      <c r="C3" s="42"/>
      <c r="D3" s="40" t="s">
        <v>3</v>
      </c>
      <c r="E3" s="41"/>
      <c r="F3" s="42"/>
      <c r="G3" s="2" t="s">
        <v>72</v>
      </c>
      <c r="H3" s="2" t="s">
        <v>84</v>
      </c>
      <c r="I3" s="4" t="s">
        <v>85</v>
      </c>
    </row>
    <row r="4" spans="1:9" ht="28.5" customHeight="1">
      <c r="A4" s="65" t="s">
        <v>98</v>
      </c>
      <c r="B4" s="66"/>
      <c r="C4" s="67"/>
      <c r="D4" s="65" t="s">
        <v>99</v>
      </c>
      <c r="E4" s="66"/>
      <c r="F4" s="67"/>
      <c r="G4" s="5">
        <v>600</v>
      </c>
      <c r="H4" s="10">
        <v>0</v>
      </c>
      <c r="I4" s="4">
        <f>G4*H4</f>
        <v>0</v>
      </c>
    </row>
    <row r="5" spans="1:9" ht="27.75" customHeight="1">
      <c r="A5" s="65" t="s">
        <v>101</v>
      </c>
      <c r="B5" s="66"/>
      <c r="C5" s="67"/>
      <c r="D5" s="65" t="s">
        <v>100</v>
      </c>
      <c r="E5" s="66"/>
      <c r="F5" s="67"/>
      <c r="G5" s="5">
        <v>250</v>
      </c>
      <c r="H5" s="10">
        <v>0</v>
      </c>
      <c r="I5" s="4">
        <f t="shared" ref="I5:I13" si="0">G5*H5</f>
        <v>0</v>
      </c>
    </row>
    <row r="6" spans="1:9" ht="27.75" customHeight="1">
      <c r="A6" s="65" t="s">
        <v>102</v>
      </c>
      <c r="B6" s="66"/>
      <c r="C6" s="67"/>
      <c r="D6" s="65" t="s">
        <v>103</v>
      </c>
      <c r="E6" s="66"/>
      <c r="F6" s="67"/>
      <c r="G6" s="5">
        <v>250</v>
      </c>
      <c r="H6" s="10">
        <v>0</v>
      </c>
      <c r="I6" s="4">
        <f t="shared" si="0"/>
        <v>0</v>
      </c>
    </row>
    <row r="7" spans="1:9" ht="25.5" customHeight="1">
      <c r="A7" s="65" t="s">
        <v>104</v>
      </c>
      <c r="B7" s="66"/>
      <c r="C7" s="67"/>
      <c r="D7" s="65" t="s">
        <v>100</v>
      </c>
      <c r="E7" s="66"/>
      <c r="F7" s="67"/>
      <c r="G7" s="5">
        <v>250</v>
      </c>
      <c r="H7" s="10">
        <v>0</v>
      </c>
      <c r="I7" s="4">
        <f t="shared" si="0"/>
        <v>0</v>
      </c>
    </row>
    <row r="8" spans="1:9" ht="27" customHeight="1">
      <c r="A8" s="65" t="s">
        <v>105</v>
      </c>
      <c r="B8" s="66"/>
      <c r="C8" s="67"/>
      <c r="D8" s="65" t="s">
        <v>100</v>
      </c>
      <c r="E8" s="66"/>
      <c r="F8" s="67"/>
      <c r="G8" s="5">
        <v>350</v>
      </c>
      <c r="H8" s="10">
        <v>0</v>
      </c>
      <c r="I8" s="4">
        <f t="shared" si="0"/>
        <v>0</v>
      </c>
    </row>
    <row r="9" spans="1:9" ht="27" customHeight="1">
      <c r="A9" s="65" t="s">
        <v>106</v>
      </c>
      <c r="B9" s="66"/>
      <c r="C9" s="67"/>
      <c r="D9" s="92"/>
      <c r="E9" s="93"/>
      <c r="F9" s="94"/>
      <c r="G9" s="5">
        <v>30</v>
      </c>
      <c r="H9" s="10">
        <v>0</v>
      </c>
      <c r="I9" s="4">
        <f t="shared" si="0"/>
        <v>0</v>
      </c>
    </row>
    <row r="10" spans="1:9" ht="21.75" customHeight="1">
      <c r="A10" s="65" t="s">
        <v>107</v>
      </c>
      <c r="B10" s="66"/>
      <c r="C10" s="67"/>
      <c r="D10" s="92"/>
      <c r="E10" s="93"/>
      <c r="F10" s="94"/>
      <c r="G10" s="5">
        <v>30</v>
      </c>
      <c r="H10" s="10">
        <v>0</v>
      </c>
      <c r="I10" s="4">
        <f t="shared" si="0"/>
        <v>0</v>
      </c>
    </row>
    <row r="11" spans="1:9" ht="24" customHeight="1">
      <c r="A11" s="92" t="s">
        <v>173</v>
      </c>
      <c r="B11" s="93"/>
      <c r="C11" s="94"/>
      <c r="D11" s="92" t="s">
        <v>174</v>
      </c>
      <c r="E11" s="93"/>
      <c r="F11" s="94"/>
      <c r="G11" s="13">
        <v>300</v>
      </c>
      <c r="H11" s="10">
        <v>0</v>
      </c>
      <c r="I11" s="4">
        <f t="shared" ref="I11:I12" si="1">G11*H11</f>
        <v>0</v>
      </c>
    </row>
    <row r="12" spans="1:9" ht="24" customHeight="1">
      <c r="A12" s="92" t="s">
        <v>108</v>
      </c>
      <c r="B12" s="93"/>
      <c r="C12" s="94"/>
      <c r="D12" s="92"/>
      <c r="E12" s="93"/>
      <c r="F12" s="94"/>
      <c r="G12" s="37">
        <v>30</v>
      </c>
      <c r="H12" s="10">
        <v>0</v>
      </c>
      <c r="I12" s="4">
        <f t="shared" si="1"/>
        <v>0</v>
      </c>
    </row>
    <row r="13" spans="1:9" ht="24" customHeight="1">
      <c r="A13" s="92" t="s">
        <v>367</v>
      </c>
      <c r="B13" s="93"/>
      <c r="C13" s="94"/>
      <c r="D13" s="92" t="s">
        <v>368</v>
      </c>
      <c r="E13" s="93"/>
      <c r="F13" s="94"/>
      <c r="G13" s="13">
        <v>50</v>
      </c>
      <c r="H13" s="10">
        <v>0</v>
      </c>
      <c r="I13" s="4">
        <f t="shared" si="0"/>
        <v>0</v>
      </c>
    </row>
    <row r="14" spans="1:9" ht="15" customHeight="1">
      <c r="A14" s="97" t="s">
        <v>97</v>
      </c>
      <c r="B14" s="98"/>
      <c r="C14" s="98"/>
      <c r="D14" s="98"/>
      <c r="E14" s="98"/>
      <c r="F14" s="98"/>
      <c r="G14" s="98"/>
      <c r="H14" s="99"/>
      <c r="I14" s="95">
        <f>SUM(I4:I13)</f>
        <v>0</v>
      </c>
    </row>
    <row r="15" spans="1:9" ht="15" customHeight="1">
      <c r="A15" s="100"/>
      <c r="B15" s="101"/>
      <c r="C15" s="101"/>
      <c r="D15" s="101"/>
      <c r="E15" s="101"/>
      <c r="F15" s="101"/>
      <c r="G15" s="101"/>
      <c r="H15" s="102"/>
      <c r="I15" s="96"/>
    </row>
  </sheetData>
  <mergeCells count="25">
    <mergeCell ref="A5:C5"/>
    <mergeCell ref="D5:F5"/>
    <mergeCell ref="A2:H2"/>
    <mergeCell ref="A3:C3"/>
    <mergeCell ref="D3:F3"/>
    <mergeCell ref="A4:C4"/>
    <mergeCell ref="D4:F4"/>
    <mergeCell ref="A6:C6"/>
    <mergeCell ref="D6:F6"/>
    <mergeCell ref="A7:C7"/>
    <mergeCell ref="D7:F7"/>
    <mergeCell ref="A8:C8"/>
    <mergeCell ref="D8:F8"/>
    <mergeCell ref="A14:H15"/>
    <mergeCell ref="I14:I15"/>
    <mergeCell ref="A9:C9"/>
    <mergeCell ref="D9:F9"/>
    <mergeCell ref="A10:C10"/>
    <mergeCell ref="D10:F10"/>
    <mergeCell ref="A13:C13"/>
    <mergeCell ref="D13:F13"/>
    <mergeCell ref="A11:C11"/>
    <mergeCell ref="D11:F11"/>
    <mergeCell ref="A12:C12"/>
    <mergeCell ref="D12:F12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2:I48"/>
  <sheetViews>
    <sheetView topLeftCell="A40" workbookViewId="0">
      <selection activeCell="D46" sqref="D46:F46"/>
    </sheetView>
  </sheetViews>
  <sheetFormatPr defaultRowHeight="15"/>
  <sheetData>
    <row r="2" spans="1:9">
      <c r="A2" s="39" t="s">
        <v>70</v>
      </c>
      <c r="B2" s="39"/>
      <c r="C2" s="39"/>
      <c r="D2" s="39"/>
      <c r="E2" s="39"/>
      <c r="F2" s="39"/>
      <c r="G2" s="39"/>
      <c r="H2" s="39"/>
      <c r="I2" s="4"/>
    </row>
    <row r="3" spans="1:9" ht="24" customHeight="1">
      <c r="A3" s="40" t="s">
        <v>71</v>
      </c>
      <c r="B3" s="41"/>
      <c r="C3" s="42"/>
      <c r="D3" s="40" t="s">
        <v>3</v>
      </c>
      <c r="E3" s="41"/>
      <c r="F3" s="42"/>
      <c r="G3" s="2" t="s">
        <v>72</v>
      </c>
      <c r="H3" s="2" t="s">
        <v>84</v>
      </c>
      <c r="I3" s="4" t="s">
        <v>85</v>
      </c>
    </row>
    <row r="4" spans="1:9" ht="24" customHeight="1">
      <c r="A4" s="65" t="s">
        <v>118</v>
      </c>
      <c r="B4" s="66"/>
      <c r="C4" s="67"/>
      <c r="D4" s="65" t="s">
        <v>294</v>
      </c>
      <c r="E4" s="66"/>
      <c r="F4" s="67"/>
      <c r="G4" s="5">
        <v>200</v>
      </c>
      <c r="H4" s="10">
        <v>0</v>
      </c>
      <c r="I4" s="4">
        <f t="shared" ref="I4:I18" si="0">G4*H4</f>
        <v>0</v>
      </c>
    </row>
    <row r="5" spans="1:9" ht="28.5" customHeight="1">
      <c r="A5" s="65" t="s">
        <v>117</v>
      </c>
      <c r="B5" s="66"/>
      <c r="C5" s="67"/>
      <c r="D5" s="65" t="s">
        <v>294</v>
      </c>
      <c r="E5" s="66"/>
      <c r="F5" s="67"/>
      <c r="G5" s="5">
        <v>200</v>
      </c>
      <c r="H5" s="10">
        <v>0</v>
      </c>
      <c r="I5" s="4">
        <f t="shared" si="0"/>
        <v>0</v>
      </c>
    </row>
    <row r="6" spans="1:9" ht="32.25" customHeight="1">
      <c r="A6" s="65" t="s">
        <v>122</v>
      </c>
      <c r="B6" s="66"/>
      <c r="C6" s="67"/>
      <c r="D6" s="65" t="s">
        <v>124</v>
      </c>
      <c r="E6" s="66"/>
      <c r="F6" s="67"/>
      <c r="G6" s="5">
        <v>500</v>
      </c>
      <c r="H6" s="10">
        <v>0</v>
      </c>
      <c r="I6" s="4">
        <f t="shared" si="0"/>
        <v>0</v>
      </c>
    </row>
    <row r="7" spans="1:9" ht="24" customHeight="1">
      <c r="A7" s="65" t="s">
        <v>119</v>
      </c>
      <c r="B7" s="66"/>
      <c r="C7" s="67"/>
      <c r="D7" s="65" t="s">
        <v>294</v>
      </c>
      <c r="E7" s="66"/>
      <c r="F7" s="67"/>
      <c r="G7" s="5">
        <v>200</v>
      </c>
      <c r="H7" s="10">
        <v>0</v>
      </c>
      <c r="I7" s="4">
        <f t="shared" ref="I7" si="1">G7*H7</f>
        <v>0</v>
      </c>
    </row>
    <row r="8" spans="1:9" ht="24" customHeight="1">
      <c r="A8" s="65" t="s">
        <v>120</v>
      </c>
      <c r="B8" s="66"/>
      <c r="C8" s="67"/>
      <c r="D8" s="65" t="s">
        <v>294</v>
      </c>
      <c r="E8" s="66"/>
      <c r="F8" s="67"/>
      <c r="G8" s="5">
        <v>200</v>
      </c>
      <c r="H8" s="10">
        <v>0</v>
      </c>
      <c r="I8" s="4">
        <f t="shared" si="0"/>
        <v>0</v>
      </c>
    </row>
    <row r="9" spans="1:9" ht="24" customHeight="1">
      <c r="A9" s="65" t="s">
        <v>121</v>
      </c>
      <c r="B9" s="66"/>
      <c r="C9" s="67"/>
      <c r="D9" s="65" t="s">
        <v>294</v>
      </c>
      <c r="E9" s="66"/>
      <c r="F9" s="67"/>
      <c r="G9" s="5">
        <v>200</v>
      </c>
      <c r="H9" s="10">
        <v>0</v>
      </c>
      <c r="I9" s="4">
        <f t="shared" ref="I9:I10" si="2">G9*H9</f>
        <v>0</v>
      </c>
    </row>
    <row r="10" spans="1:9" ht="24" customHeight="1">
      <c r="A10" s="65" t="s">
        <v>116</v>
      </c>
      <c r="B10" s="66"/>
      <c r="C10" s="67"/>
      <c r="D10" s="65" t="s">
        <v>294</v>
      </c>
      <c r="E10" s="66"/>
      <c r="F10" s="67"/>
      <c r="G10" s="37">
        <v>200</v>
      </c>
      <c r="H10" s="10">
        <v>0</v>
      </c>
      <c r="I10" s="4">
        <f t="shared" si="2"/>
        <v>0</v>
      </c>
    </row>
    <row r="11" spans="1:9" ht="24" customHeight="1">
      <c r="A11" s="65" t="s">
        <v>370</v>
      </c>
      <c r="B11" s="66"/>
      <c r="C11" s="67"/>
      <c r="D11" s="65" t="s">
        <v>294</v>
      </c>
      <c r="E11" s="66"/>
      <c r="F11" s="67"/>
      <c r="G11" s="5">
        <v>200</v>
      </c>
      <c r="H11" s="10">
        <v>0</v>
      </c>
      <c r="I11" s="4">
        <f t="shared" si="0"/>
        <v>0</v>
      </c>
    </row>
    <row r="12" spans="1:9" ht="57.75" customHeight="1">
      <c r="A12" s="65" t="s">
        <v>188</v>
      </c>
      <c r="B12" s="66"/>
      <c r="C12" s="67"/>
      <c r="D12" s="65" t="s">
        <v>189</v>
      </c>
      <c r="E12" s="66"/>
      <c r="F12" s="67"/>
      <c r="G12" s="16">
        <v>700</v>
      </c>
      <c r="H12" s="10">
        <v>0</v>
      </c>
      <c r="I12" s="4">
        <f t="shared" ref="I12" si="3">G12*H12</f>
        <v>0</v>
      </c>
    </row>
    <row r="13" spans="1:9" ht="26.25" customHeight="1">
      <c r="A13" s="65" t="s">
        <v>115</v>
      </c>
      <c r="B13" s="66"/>
      <c r="C13" s="67"/>
      <c r="D13" s="65" t="s">
        <v>294</v>
      </c>
      <c r="E13" s="66"/>
      <c r="F13" s="67"/>
      <c r="G13" s="16">
        <v>200</v>
      </c>
      <c r="H13" s="10">
        <v>0</v>
      </c>
      <c r="I13" s="4">
        <f t="shared" si="0"/>
        <v>0</v>
      </c>
    </row>
    <row r="14" spans="1:9" ht="22.5" customHeight="1">
      <c r="A14" s="65" t="s">
        <v>182</v>
      </c>
      <c r="B14" s="66"/>
      <c r="C14" s="67"/>
      <c r="D14" s="65" t="s">
        <v>183</v>
      </c>
      <c r="E14" s="66"/>
      <c r="F14" s="67"/>
      <c r="G14" s="14">
        <v>600</v>
      </c>
      <c r="H14" s="10">
        <v>0</v>
      </c>
      <c r="I14" s="4">
        <f>G14*H14</f>
        <v>0</v>
      </c>
    </row>
    <row r="15" spans="1:9" ht="91.5" customHeight="1">
      <c r="A15" s="65" t="s">
        <v>113</v>
      </c>
      <c r="B15" s="66"/>
      <c r="C15" s="67"/>
      <c r="D15" s="92" t="s">
        <v>114</v>
      </c>
      <c r="E15" s="93"/>
      <c r="F15" s="94"/>
      <c r="G15" s="5">
        <v>150</v>
      </c>
      <c r="H15" s="10">
        <v>0</v>
      </c>
      <c r="I15" s="4">
        <f t="shared" si="0"/>
        <v>0</v>
      </c>
    </row>
    <row r="16" spans="1:9" ht="28.5" customHeight="1">
      <c r="A16" s="65" t="s">
        <v>110</v>
      </c>
      <c r="B16" s="66"/>
      <c r="C16" s="67"/>
      <c r="D16" s="65" t="s">
        <v>111</v>
      </c>
      <c r="E16" s="66"/>
      <c r="F16" s="67"/>
      <c r="G16" s="31">
        <v>300</v>
      </c>
      <c r="H16" s="10">
        <v>0</v>
      </c>
      <c r="I16" s="4">
        <f t="shared" ref="I16:I17" si="4">G16*H16</f>
        <v>0</v>
      </c>
    </row>
    <row r="17" spans="1:9" ht="28.5" customHeight="1">
      <c r="A17" s="65" t="s">
        <v>311</v>
      </c>
      <c r="B17" s="66"/>
      <c r="C17" s="67"/>
      <c r="D17" s="65" t="s">
        <v>111</v>
      </c>
      <c r="E17" s="66"/>
      <c r="F17" s="67"/>
      <c r="G17" s="31">
        <v>300</v>
      </c>
      <c r="H17" s="10">
        <v>0</v>
      </c>
      <c r="I17" s="4">
        <f t="shared" si="4"/>
        <v>0</v>
      </c>
    </row>
    <row r="18" spans="1:9" ht="28.5" customHeight="1">
      <c r="A18" s="65" t="s">
        <v>312</v>
      </c>
      <c r="B18" s="66"/>
      <c r="C18" s="67"/>
      <c r="D18" s="65" t="s">
        <v>111</v>
      </c>
      <c r="E18" s="66"/>
      <c r="F18" s="67"/>
      <c r="G18" s="5">
        <v>300</v>
      </c>
      <c r="H18" s="10">
        <v>0</v>
      </c>
      <c r="I18" s="4">
        <f t="shared" si="0"/>
        <v>0</v>
      </c>
    </row>
    <row r="19" spans="1:9" ht="24" customHeight="1">
      <c r="A19" s="65" t="s">
        <v>109</v>
      </c>
      <c r="B19" s="66"/>
      <c r="C19" s="67"/>
      <c r="D19" s="65" t="s">
        <v>83</v>
      </c>
      <c r="E19" s="66"/>
      <c r="F19" s="67"/>
      <c r="G19" s="5">
        <v>300</v>
      </c>
      <c r="H19" s="10">
        <v>0</v>
      </c>
      <c r="I19" s="4">
        <f t="shared" ref="I19:I39" si="5">G19*H19</f>
        <v>0</v>
      </c>
    </row>
    <row r="20" spans="1:9" ht="23.25" customHeight="1">
      <c r="A20" s="65" t="s">
        <v>91</v>
      </c>
      <c r="B20" s="66"/>
      <c r="C20" s="67"/>
      <c r="D20" s="65" t="s">
        <v>92</v>
      </c>
      <c r="E20" s="66"/>
      <c r="F20" s="67"/>
      <c r="G20" s="5">
        <v>300</v>
      </c>
      <c r="H20" s="10">
        <v>0</v>
      </c>
      <c r="I20" s="4">
        <f t="shared" si="5"/>
        <v>0</v>
      </c>
    </row>
    <row r="21" spans="1:9" ht="22.5" customHeight="1">
      <c r="A21" s="65" t="s">
        <v>93</v>
      </c>
      <c r="B21" s="66"/>
      <c r="C21" s="67"/>
      <c r="D21" s="65" t="s">
        <v>92</v>
      </c>
      <c r="E21" s="66"/>
      <c r="F21" s="67"/>
      <c r="G21" s="23">
        <v>300</v>
      </c>
      <c r="H21" s="10">
        <v>0</v>
      </c>
      <c r="I21" s="4">
        <f t="shared" ref="I21:I28" si="6">G21*H21</f>
        <v>0</v>
      </c>
    </row>
    <row r="22" spans="1:9" ht="75" customHeight="1">
      <c r="A22" s="65" t="s">
        <v>304</v>
      </c>
      <c r="B22" s="66"/>
      <c r="C22" s="67"/>
      <c r="D22" s="65" t="s">
        <v>305</v>
      </c>
      <c r="E22" s="66"/>
      <c r="F22" s="67"/>
      <c r="G22" s="31">
        <v>1600</v>
      </c>
      <c r="H22" s="10">
        <v>0</v>
      </c>
      <c r="I22" s="4">
        <f t="shared" si="6"/>
        <v>0</v>
      </c>
    </row>
    <row r="23" spans="1:9" ht="41.25" customHeight="1">
      <c r="A23" s="65" t="s">
        <v>310</v>
      </c>
      <c r="B23" s="66"/>
      <c r="C23" s="67"/>
      <c r="D23" s="65" t="s">
        <v>294</v>
      </c>
      <c r="E23" s="66"/>
      <c r="F23" s="67"/>
      <c r="G23" s="31">
        <v>150</v>
      </c>
      <c r="H23" s="10">
        <v>0</v>
      </c>
      <c r="I23" s="4">
        <f t="shared" si="6"/>
        <v>0</v>
      </c>
    </row>
    <row r="24" spans="1:9" ht="41.25" customHeight="1">
      <c r="A24" s="65" t="s">
        <v>306</v>
      </c>
      <c r="B24" s="66"/>
      <c r="C24" s="67"/>
      <c r="D24" s="65" t="s">
        <v>294</v>
      </c>
      <c r="E24" s="66"/>
      <c r="F24" s="67"/>
      <c r="G24" s="24">
        <v>150</v>
      </c>
      <c r="H24" s="10">
        <v>0</v>
      </c>
      <c r="I24" s="4">
        <f t="shared" ref="I24" si="7">G24*H24</f>
        <v>0</v>
      </c>
    </row>
    <row r="25" spans="1:9" ht="43.5" customHeight="1">
      <c r="A25" s="65" t="s">
        <v>307</v>
      </c>
      <c r="B25" s="66"/>
      <c r="C25" s="67"/>
      <c r="D25" s="65" t="s">
        <v>294</v>
      </c>
      <c r="E25" s="66"/>
      <c r="F25" s="67"/>
      <c r="G25" s="31">
        <v>150</v>
      </c>
      <c r="H25" s="10">
        <v>0</v>
      </c>
      <c r="I25" s="4">
        <f t="shared" ref="I25" si="8">G25*H25</f>
        <v>0</v>
      </c>
    </row>
    <row r="26" spans="1:9" ht="42.75" customHeight="1">
      <c r="A26" s="65" t="s">
        <v>308</v>
      </c>
      <c r="B26" s="66"/>
      <c r="C26" s="67"/>
      <c r="D26" s="65" t="s">
        <v>294</v>
      </c>
      <c r="E26" s="66"/>
      <c r="F26" s="67"/>
      <c r="G26" s="31">
        <v>150</v>
      </c>
      <c r="H26" s="10">
        <v>0</v>
      </c>
      <c r="I26" s="4">
        <f t="shared" ref="I26" si="9">G26*H26</f>
        <v>0</v>
      </c>
    </row>
    <row r="27" spans="1:9" ht="41.25" customHeight="1">
      <c r="A27" s="65" t="s">
        <v>309</v>
      </c>
      <c r="B27" s="66"/>
      <c r="C27" s="67"/>
      <c r="D27" s="65" t="s">
        <v>294</v>
      </c>
      <c r="E27" s="66"/>
      <c r="F27" s="67"/>
      <c r="G27" s="31">
        <v>150</v>
      </c>
      <c r="H27" s="10">
        <v>0</v>
      </c>
      <c r="I27" s="4">
        <f t="shared" ref="I27" si="10">G27*H27</f>
        <v>0</v>
      </c>
    </row>
    <row r="28" spans="1:9" ht="48" customHeight="1">
      <c r="A28" s="65" t="s">
        <v>248</v>
      </c>
      <c r="B28" s="66"/>
      <c r="C28" s="67"/>
      <c r="D28" s="65" t="s">
        <v>249</v>
      </c>
      <c r="E28" s="66"/>
      <c r="F28" s="67"/>
      <c r="G28" s="24">
        <v>600</v>
      </c>
      <c r="H28" s="10">
        <v>0</v>
      </c>
      <c r="I28" s="4">
        <f t="shared" si="6"/>
        <v>0</v>
      </c>
    </row>
    <row r="29" spans="1:9" ht="48" customHeight="1">
      <c r="A29" s="65" t="s">
        <v>250</v>
      </c>
      <c r="B29" s="66"/>
      <c r="C29" s="67"/>
      <c r="D29" s="65" t="s">
        <v>251</v>
      </c>
      <c r="E29" s="66"/>
      <c r="F29" s="67"/>
      <c r="G29" s="24">
        <v>400</v>
      </c>
      <c r="H29" s="10">
        <v>0</v>
      </c>
      <c r="I29" s="4">
        <f t="shared" ref="I29" si="11">G29*H29</f>
        <v>0</v>
      </c>
    </row>
    <row r="30" spans="1:9" ht="22.5" customHeight="1">
      <c r="A30" s="65" t="s">
        <v>239</v>
      </c>
      <c r="B30" s="66"/>
      <c r="C30" s="67"/>
      <c r="D30" s="65" t="s">
        <v>92</v>
      </c>
      <c r="E30" s="66"/>
      <c r="F30" s="67"/>
      <c r="G30" s="5">
        <v>300</v>
      </c>
      <c r="H30" s="10">
        <v>0</v>
      </c>
      <c r="I30" s="4">
        <f t="shared" si="5"/>
        <v>0</v>
      </c>
    </row>
    <row r="31" spans="1:9" ht="60" customHeight="1">
      <c r="A31" s="65" t="s">
        <v>225</v>
      </c>
      <c r="B31" s="66"/>
      <c r="C31" s="67"/>
      <c r="D31" s="65" t="s">
        <v>227</v>
      </c>
      <c r="E31" s="66"/>
      <c r="F31" s="67"/>
      <c r="G31" s="19">
        <v>600</v>
      </c>
      <c r="H31" s="10">
        <v>0</v>
      </c>
      <c r="I31" s="4">
        <f t="shared" si="5"/>
        <v>0</v>
      </c>
    </row>
    <row r="32" spans="1:9" ht="60" customHeight="1">
      <c r="A32" s="65" t="s">
        <v>226</v>
      </c>
      <c r="B32" s="66"/>
      <c r="C32" s="67"/>
      <c r="D32" s="65" t="s">
        <v>228</v>
      </c>
      <c r="E32" s="66"/>
      <c r="F32" s="67"/>
      <c r="G32" s="19">
        <v>600</v>
      </c>
      <c r="H32" s="10">
        <v>0</v>
      </c>
      <c r="I32" s="4">
        <f t="shared" si="5"/>
        <v>0</v>
      </c>
    </row>
    <row r="33" spans="1:9" ht="50.25" customHeight="1">
      <c r="A33" s="65" t="s">
        <v>252</v>
      </c>
      <c r="B33" s="66"/>
      <c r="C33" s="67"/>
      <c r="D33" s="65" t="s">
        <v>253</v>
      </c>
      <c r="E33" s="66"/>
      <c r="F33" s="67"/>
      <c r="G33" s="24">
        <v>80</v>
      </c>
      <c r="H33" s="10">
        <v>0</v>
      </c>
      <c r="I33" s="4">
        <f t="shared" ref="I33:I36" si="12">G33*H33</f>
        <v>0</v>
      </c>
    </row>
    <row r="34" spans="1:9" ht="48.75" customHeight="1">
      <c r="A34" s="65" t="s">
        <v>254</v>
      </c>
      <c r="B34" s="66"/>
      <c r="C34" s="67"/>
      <c r="D34" s="65" t="s">
        <v>255</v>
      </c>
      <c r="E34" s="66"/>
      <c r="F34" s="67"/>
      <c r="G34" s="24">
        <v>80</v>
      </c>
      <c r="H34" s="10">
        <v>0</v>
      </c>
      <c r="I34" s="4">
        <f t="shared" si="12"/>
        <v>0</v>
      </c>
    </row>
    <row r="35" spans="1:9" ht="29.25" customHeight="1">
      <c r="A35" s="65" t="s">
        <v>86</v>
      </c>
      <c r="B35" s="66"/>
      <c r="C35" s="67"/>
      <c r="D35" s="65" t="s">
        <v>343</v>
      </c>
      <c r="E35" s="66"/>
      <c r="F35" s="67"/>
      <c r="G35" s="33">
        <v>30</v>
      </c>
      <c r="H35" s="10">
        <v>0</v>
      </c>
      <c r="I35" s="4">
        <f t="shared" si="12"/>
        <v>0</v>
      </c>
    </row>
    <row r="36" spans="1:9" ht="30" customHeight="1">
      <c r="A36" s="65" t="s">
        <v>88</v>
      </c>
      <c r="B36" s="66"/>
      <c r="C36" s="67"/>
      <c r="D36" s="65" t="s">
        <v>343</v>
      </c>
      <c r="E36" s="66"/>
      <c r="F36" s="67"/>
      <c r="G36" s="33">
        <v>30</v>
      </c>
      <c r="H36" s="10">
        <v>0</v>
      </c>
      <c r="I36" s="4">
        <f t="shared" si="12"/>
        <v>0</v>
      </c>
    </row>
    <row r="37" spans="1:9" ht="29.25" customHeight="1">
      <c r="A37" s="65" t="s">
        <v>86</v>
      </c>
      <c r="B37" s="66"/>
      <c r="C37" s="67"/>
      <c r="D37" s="65" t="s">
        <v>87</v>
      </c>
      <c r="E37" s="66"/>
      <c r="F37" s="67"/>
      <c r="G37" s="5">
        <v>30</v>
      </c>
      <c r="H37" s="10">
        <v>0</v>
      </c>
      <c r="I37" s="4">
        <f t="shared" si="5"/>
        <v>0</v>
      </c>
    </row>
    <row r="38" spans="1:9" ht="30" customHeight="1">
      <c r="A38" s="65" t="s">
        <v>88</v>
      </c>
      <c r="B38" s="66"/>
      <c r="C38" s="67"/>
      <c r="D38" s="65" t="s">
        <v>89</v>
      </c>
      <c r="E38" s="66"/>
      <c r="F38" s="67"/>
      <c r="G38" s="5">
        <v>30</v>
      </c>
      <c r="H38" s="10">
        <v>0</v>
      </c>
      <c r="I38" s="4">
        <f t="shared" si="5"/>
        <v>0</v>
      </c>
    </row>
    <row r="39" spans="1:9" ht="50.25" customHeight="1">
      <c r="A39" s="65" t="s">
        <v>190</v>
      </c>
      <c r="B39" s="66"/>
      <c r="C39" s="67"/>
      <c r="D39" s="65" t="s">
        <v>191</v>
      </c>
      <c r="E39" s="66"/>
      <c r="F39" s="67"/>
      <c r="G39" s="16">
        <v>200</v>
      </c>
      <c r="H39" s="10">
        <v>0</v>
      </c>
      <c r="I39" s="4">
        <f t="shared" si="5"/>
        <v>0</v>
      </c>
    </row>
    <row r="40" spans="1:9" ht="27.75" customHeight="1">
      <c r="A40" s="65" t="s">
        <v>90</v>
      </c>
      <c r="B40" s="66"/>
      <c r="C40" s="67"/>
      <c r="D40" s="65"/>
      <c r="E40" s="66"/>
      <c r="F40" s="67"/>
      <c r="G40" s="5">
        <v>500</v>
      </c>
      <c r="H40" s="10">
        <v>0</v>
      </c>
      <c r="I40" s="4">
        <f t="shared" ref="I40:I41" si="13">G40*H40</f>
        <v>0</v>
      </c>
    </row>
    <row r="41" spans="1:9" ht="29.25" customHeight="1">
      <c r="A41" s="65" t="s">
        <v>112</v>
      </c>
      <c r="B41" s="66"/>
      <c r="C41" s="67"/>
      <c r="D41" s="65"/>
      <c r="E41" s="66"/>
      <c r="F41" s="67"/>
      <c r="G41" s="16">
        <v>500</v>
      </c>
      <c r="H41" s="10">
        <v>0</v>
      </c>
      <c r="I41" s="4">
        <f t="shared" si="13"/>
        <v>0</v>
      </c>
    </row>
    <row r="42" spans="1:9" ht="29.25" customHeight="1">
      <c r="A42" s="65" t="s">
        <v>187</v>
      </c>
      <c r="B42" s="66"/>
      <c r="C42" s="67"/>
      <c r="D42" s="65"/>
      <c r="E42" s="66"/>
      <c r="F42" s="67"/>
      <c r="G42" s="5">
        <v>500</v>
      </c>
      <c r="H42" s="10">
        <v>0</v>
      </c>
      <c r="I42" s="4">
        <f t="shared" ref="I42:I46" si="14">G42*H42</f>
        <v>0</v>
      </c>
    </row>
    <row r="43" spans="1:9" ht="90.75" customHeight="1">
      <c r="A43" s="65" t="s">
        <v>94</v>
      </c>
      <c r="B43" s="66"/>
      <c r="C43" s="67"/>
      <c r="D43" s="65" t="s">
        <v>238</v>
      </c>
      <c r="E43" s="66"/>
      <c r="F43" s="67"/>
      <c r="G43" s="5">
        <v>800</v>
      </c>
      <c r="H43" s="10">
        <v>0</v>
      </c>
      <c r="I43" s="4">
        <f t="shared" si="14"/>
        <v>0</v>
      </c>
    </row>
    <row r="44" spans="1:9" ht="29.25" customHeight="1">
      <c r="A44" s="65" t="s">
        <v>123</v>
      </c>
      <c r="B44" s="66"/>
      <c r="C44" s="67"/>
      <c r="D44" s="92" t="s">
        <v>303</v>
      </c>
      <c r="E44" s="93"/>
      <c r="F44" s="94"/>
      <c r="G44" s="12">
        <v>700</v>
      </c>
      <c r="H44" s="10">
        <v>0</v>
      </c>
      <c r="I44" s="4">
        <f t="shared" si="14"/>
        <v>0</v>
      </c>
    </row>
    <row r="45" spans="1:9" ht="36" customHeight="1">
      <c r="A45" s="65" t="s">
        <v>371</v>
      </c>
      <c r="B45" s="66"/>
      <c r="C45" s="67"/>
      <c r="D45" s="92" t="s">
        <v>303</v>
      </c>
      <c r="E45" s="93"/>
      <c r="F45" s="94"/>
      <c r="G45" s="37">
        <v>450</v>
      </c>
      <c r="H45" s="10">
        <v>0</v>
      </c>
      <c r="I45" s="4">
        <f t="shared" ref="I45" si="15">G45*H45</f>
        <v>0</v>
      </c>
    </row>
    <row r="46" spans="1:9" ht="93.75" customHeight="1">
      <c r="A46" s="65" t="s">
        <v>301</v>
      </c>
      <c r="B46" s="66"/>
      <c r="C46" s="67"/>
      <c r="D46" s="92" t="s">
        <v>302</v>
      </c>
      <c r="E46" s="93"/>
      <c r="F46" s="94"/>
      <c r="G46" s="18">
        <v>1750</v>
      </c>
      <c r="H46" s="10">
        <v>0</v>
      </c>
      <c r="I46" s="4">
        <f t="shared" si="14"/>
        <v>0</v>
      </c>
    </row>
    <row r="47" spans="1:9">
      <c r="A47" s="97" t="s">
        <v>97</v>
      </c>
      <c r="B47" s="98"/>
      <c r="C47" s="98"/>
      <c r="D47" s="98"/>
      <c r="E47" s="98"/>
      <c r="F47" s="98"/>
      <c r="G47" s="98"/>
      <c r="H47" s="99"/>
      <c r="I47" s="95">
        <f>SUM(I4:I46)</f>
        <v>0</v>
      </c>
    </row>
    <row r="48" spans="1:9">
      <c r="A48" s="100"/>
      <c r="B48" s="101"/>
      <c r="C48" s="101"/>
      <c r="D48" s="101"/>
      <c r="E48" s="101"/>
      <c r="F48" s="101"/>
      <c r="G48" s="101"/>
      <c r="H48" s="102"/>
      <c r="I48" s="96"/>
    </row>
  </sheetData>
  <mergeCells count="91">
    <mergeCell ref="A23:C23"/>
    <mergeCell ref="D23:F23"/>
    <mergeCell ref="A16:C16"/>
    <mergeCell ref="D16:F16"/>
    <mergeCell ref="A17:C17"/>
    <mergeCell ref="D17:F17"/>
    <mergeCell ref="A22:C22"/>
    <mergeCell ref="D22:F22"/>
    <mergeCell ref="A29:C29"/>
    <mergeCell ref="D29:F29"/>
    <mergeCell ref="A33:C33"/>
    <mergeCell ref="D33:F33"/>
    <mergeCell ref="A25:C25"/>
    <mergeCell ref="D25:F25"/>
    <mergeCell ref="A26:C26"/>
    <mergeCell ref="D26:F26"/>
    <mergeCell ref="A5:C5"/>
    <mergeCell ref="D5:F5"/>
    <mergeCell ref="A6:C6"/>
    <mergeCell ref="D6:F6"/>
    <mergeCell ref="A11:C11"/>
    <mergeCell ref="D11:F11"/>
    <mergeCell ref="A9:C9"/>
    <mergeCell ref="D9:F9"/>
    <mergeCell ref="A8:C8"/>
    <mergeCell ref="D8:F8"/>
    <mergeCell ref="A7:C7"/>
    <mergeCell ref="D7:F7"/>
    <mergeCell ref="A10:C10"/>
    <mergeCell ref="D10:F10"/>
    <mergeCell ref="A2:H2"/>
    <mergeCell ref="A3:C3"/>
    <mergeCell ref="D3:F3"/>
    <mergeCell ref="A4:C4"/>
    <mergeCell ref="D4:F4"/>
    <mergeCell ref="A47:H48"/>
    <mergeCell ref="I47:I48"/>
    <mergeCell ref="A42:C42"/>
    <mergeCell ref="D42:F42"/>
    <mergeCell ref="A37:C37"/>
    <mergeCell ref="D37:F37"/>
    <mergeCell ref="A38:C38"/>
    <mergeCell ref="D38:F38"/>
    <mergeCell ref="A40:C40"/>
    <mergeCell ref="D40:F40"/>
    <mergeCell ref="A43:C43"/>
    <mergeCell ref="D43:F43"/>
    <mergeCell ref="A44:C44"/>
    <mergeCell ref="D44:F44"/>
    <mergeCell ref="A45:C45"/>
    <mergeCell ref="D45:F45"/>
    <mergeCell ref="A12:C12"/>
    <mergeCell ref="D12:F12"/>
    <mergeCell ref="A39:C39"/>
    <mergeCell ref="D39:F39"/>
    <mergeCell ref="A18:C18"/>
    <mergeCell ref="D18:F18"/>
    <mergeCell ref="A30:C30"/>
    <mergeCell ref="D30:F30"/>
    <mergeCell ref="A14:C14"/>
    <mergeCell ref="D14:F14"/>
    <mergeCell ref="A15:C15"/>
    <mergeCell ref="D15:F15"/>
    <mergeCell ref="A19:C19"/>
    <mergeCell ref="D19:F19"/>
    <mergeCell ref="A31:C31"/>
    <mergeCell ref="D31:F31"/>
    <mergeCell ref="A46:C46"/>
    <mergeCell ref="D46:F46"/>
    <mergeCell ref="A41:C41"/>
    <mergeCell ref="D41:F41"/>
    <mergeCell ref="A32:C32"/>
    <mergeCell ref="D32:F32"/>
    <mergeCell ref="A34:C34"/>
    <mergeCell ref="D34:F34"/>
    <mergeCell ref="A35:C35"/>
    <mergeCell ref="D35:F35"/>
    <mergeCell ref="A36:C36"/>
    <mergeCell ref="D36:F36"/>
    <mergeCell ref="A13:C13"/>
    <mergeCell ref="D13:F13"/>
    <mergeCell ref="A20:C20"/>
    <mergeCell ref="D20:F20"/>
    <mergeCell ref="A21:C21"/>
    <mergeCell ref="D21:F21"/>
    <mergeCell ref="A28:C28"/>
    <mergeCell ref="D28:F28"/>
    <mergeCell ref="A24:C24"/>
    <mergeCell ref="D24:F24"/>
    <mergeCell ref="A27:C27"/>
    <mergeCell ref="D27:F27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I14"/>
  <sheetViews>
    <sheetView topLeftCell="A7" workbookViewId="0">
      <selection activeCell="A13" sqref="A13:H14"/>
    </sheetView>
  </sheetViews>
  <sheetFormatPr defaultRowHeight="15"/>
  <sheetData>
    <row r="1" spans="1:9">
      <c r="A1" s="39" t="s">
        <v>70</v>
      </c>
      <c r="B1" s="39"/>
      <c r="C1" s="39"/>
      <c r="D1" s="39"/>
      <c r="E1" s="39"/>
      <c r="F1" s="39"/>
      <c r="G1" s="39"/>
      <c r="H1" s="39"/>
      <c r="I1" s="4"/>
    </row>
    <row r="2" spans="1:9">
      <c r="A2" s="40" t="s">
        <v>71</v>
      </c>
      <c r="B2" s="41"/>
      <c r="C2" s="42"/>
      <c r="D2" s="40" t="s">
        <v>3</v>
      </c>
      <c r="E2" s="41"/>
      <c r="F2" s="42"/>
      <c r="G2" s="2" t="s">
        <v>72</v>
      </c>
      <c r="H2" s="2" t="s">
        <v>84</v>
      </c>
      <c r="I2" s="4" t="s">
        <v>85</v>
      </c>
    </row>
    <row r="3" spans="1:9" ht="24.75" customHeight="1">
      <c r="A3" s="65" t="s">
        <v>125</v>
      </c>
      <c r="B3" s="66"/>
      <c r="C3" s="67"/>
      <c r="D3" s="65"/>
      <c r="E3" s="66"/>
      <c r="F3" s="67"/>
      <c r="G3" s="5">
        <v>1200</v>
      </c>
      <c r="H3" s="10">
        <v>0</v>
      </c>
      <c r="I3" s="4">
        <f t="shared" ref="I3:I12" si="0">G3*H3</f>
        <v>0</v>
      </c>
    </row>
    <row r="4" spans="1:9" ht="45.75" customHeight="1">
      <c r="A4" s="65" t="s">
        <v>126</v>
      </c>
      <c r="B4" s="66"/>
      <c r="C4" s="67"/>
      <c r="D4" s="65" t="s">
        <v>127</v>
      </c>
      <c r="E4" s="66"/>
      <c r="F4" s="67"/>
      <c r="G4" s="5">
        <v>2000</v>
      </c>
      <c r="H4" s="10">
        <v>0</v>
      </c>
      <c r="I4" s="4">
        <f t="shared" si="0"/>
        <v>0</v>
      </c>
    </row>
    <row r="5" spans="1:9" ht="32.25" customHeight="1">
      <c r="A5" s="65" t="s">
        <v>257</v>
      </c>
      <c r="B5" s="103"/>
      <c r="C5" s="104"/>
      <c r="D5" s="65" t="s">
        <v>258</v>
      </c>
      <c r="E5" s="103"/>
      <c r="F5" s="104"/>
      <c r="G5" s="24">
        <v>700</v>
      </c>
      <c r="H5" s="10">
        <v>0</v>
      </c>
      <c r="I5" s="4">
        <f t="shared" ref="I5:I6" si="1">G5*H5</f>
        <v>0</v>
      </c>
    </row>
    <row r="6" spans="1:9" ht="66" customHeight="1">
      <c r="A6" s="65" t="s">
        <v>259</v>
      </c>
      <c r="B6" s="103"/>
      <c r="C6" s="104"/>
      <c r="D6" s="65" t="s">
        <v>260</v>
      </c>
      <c r="E6" s="103"/>
      <c r="F6" s="104"/>
      <c r="G6" s="25">
        <v>1300</v>
      </c>
      <c r="H6" s="10">
        <v>0</v>
      </c>
      <c r="I6" s="4">
        <f t="shared" si="1"/>
        <v>0</v>
      </c>
    </row>
    <row r="7" spans="1:9" ht="66" customHeight="1">
      <c r="A7" s="65" t="s">
        <v>272</v>
      </c>
      <c r="B7" s="103"/>
      <c r="C7" s="104"/>
      <c r="D7" s="65" t="s">
        <v>273</v>
      </c>
      <c r="E7" s="103"/>
      <c r="F7" s="104"/>
      <c r="G7" s="24">
        <v>1300</v>
      </c>
      <c r="H7" s="10">
        <v>0</v>
      </c>
      <c r="I7" s="4">
        <f t="shared" ref="I7:I9" si="2">G7*H7</f>
        <v>0</v>
      </c>
    </row>
    <row r="8" spans="1:9" ht="66" customHeight="1">
      <c r="A8" s="65" t="s">
        <v>288</v>
      </c>
      <c r="B8" s="103"/>
      <c r="C8" s="104"/>
      <c r="D8" s="65"/>
      <c r="E8" s="103"/>
      <c r="F8" s="104"/>
      <c r="G8" s="31">
        <v>350</v>
      </c>
      <c r="H8" s="10">
        <v>0</v>
      </c>
      <c r="I8" s="4">
        <f t="shared" si="2"/>
        <v>0</v>
      </c>
    </row>
    <row r="9" spans="1:9" ht="66" customHeight="1">
      <c r="A9" s="65" t="s">
        <v>289</v>
      </c>
      <c r="B9" s="103"/>
      <c r="C9" s="104"/>
      <c r="D9" s="65"/>
      <c r="E9" s="103"/>
      <c r="F9" s="104"/>
      <c r="G9" s="31">
        <v>400</v>
      </c>
      <c r="H9" s="10">
        <v>0</v>
      </c>
      <c r="I9" s="4">
        <f t="shared" si="2"/>
        <v>0</v>
      </c>
    </row>
    <row r="10" spans="1:9" ht="66" customHeight="1">
      <c r="A10" s="65" t="s">
        <v>290</v>
      </c>
      <c r="B10" s="103"/>
      <c r="C10" s="104"/>
      <c r="D10" s="65" t="s">
        <v>291</v>
      </c>
      <c r="E10" s="103"/>
      <c r="F10" s="104"/>
      <c r="G10" s="31">
        <v>240</v>
      </c>
      <c r="H10" s="10">
        <v>0</v>
      </c>
      <c r="I10" s="4">
        <f t="shared" ref="I10:I11" si="3">G10*H10</f>
        <v>0</v>
      </c>
    </row>
    <row r="11" spans="1:9" ht="32.25" customHeight="1">
      <c r="A11" s="65" t="s">
        <v>128</v>
      </c>
      <c r="B11" s="103"/>
      <c r="C11" s="104"/>
      <c r="D11" s="65" t="s">
        <v>256</v>
      </c>
      <c r="E11" s="103"/>
      <c r="F11" s="104"/>
      <c r="G11" s="37">
        <v>500</v>
      </c>
      <c r="H11" s="10">
        <v>0</v>
      </c>
      <c r="I11" s="4">
        <f t="shared" si="3"/>
        <v>0</v>
      </c>
    </row>
    <row r="12" spans="1:9" ht="32.25" customHeight="1">
      <c r="A12" s="65" t="s">
        <v>369</v>
      </c>
      <c r="B12" s="103"/>
      <c r="C12" s="104"/>
      <c r="D12" s="65"/>
      <c r="E12" s="103"/>
      <c r="F12" s="104"/>
      <c r="G12" s="24">
        <v>200</v>
      </c>
      <c r="H12" s="10">
        <v>0</v>
      </c>
      <c r="I12" s="4">
        <f t="shared" si="0"/>
        <v>0</v>
      </c>
    </row>
    <row r="13" spans="1:9">
      <c r="A13" s="97" t="s">
        <v>97</v>
      </c>
      <c r="B13" s="98"/>
      <c r="C13" s="98"/>
      <c r="D13" s="98"/>
      <c r="E13" s="98"/>
      <c r="F13" s="98"/>
      <c r="G13" s="98"/>
      <c r="H13" s="99"/>
      <c r="I13" s="95">
        <f>SUM(I3:I12)</f>
        <v>0</v>
      </c>
    </row>
    <row r="14" spans="1:9">
      <c r="A14" s="100"/>
      <c r="B14" s="101"/>
      <c r="C14" s="101"/>
      <c r="D14" s="101"/>
      <c r="E14" s="101"/>
      <c r="F14" s="101"/>
      <c r="G14" s="101"/>
      <c r="H14" s="102"/>
      <c r="I14" s="96"/>
    </row>
  </sheetData>
  <mergeCells count="25">
    <mergeCell ref="A11:C11"/>
    <mergeCell ref="D11:F11"/>
    <mergeCell ref="D6:F6"/>
    <mergeCell ref="A10:C10"/>
    <mergeCell ref="D10:F10"/>
    <mergeCell ref="A8:C8"/>
    <mergeCell ref="D8:F8"/>
    <mergeCell ref="A9:C9"/>
    <mergeCell ref="D9:F9"/>
    <mergeCell ref="A13:H14"/>
    <mergeCell ref="I13:I14"/>
    <mergeCell ref="A12:C12"/>
    <mergeCell ref="D12:F12"/>
    <mergeCell ref="A1:H1"/>
    <mergeCell ref="A2:C2"/>
    <mergeCell ref="D2:F2"/>
    <mergeCell ref="A3:C3"/>
    <mergeCell ref="D3:F3"/>
    <mergeCell ref="A4:C4"/>
    <mergeCell ref="D4:F4"/>
    <mergeCell ref="A5:C5"/>
    <mergeCell ref="D5:F5"/>
    <mergeCell ref="A7:C7"/>
    <mergeCell ref="D7:F7"/>
    <mergeCell ref="A6:C6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2:I44"/>
  <sheetViews>
    <sheetView topLeftCell="A28" workbookViewId="0">
      <selection activeCell="A37" sqref="A37:C37"/>
    </sheetView>
  </sheetViews>
  <sheetFormatPr defaultRowHeight="15"/>
  <sheetData>
    <row r="2" spans="1:9">
      <c r="A2" s="39" t="s">
        <v>70</v>
      </c>
      <c r="B2" s="39"/>
      <c r="C2" s="39"/>
      <c r="D2" s="39"/>
      <c r="E2" s="39"/>
      <c r="F2" s="39"/>
      <c r="G2" s="39"/>
      <c r="H2" s="39"/>
      <c r="I2" s="4"/>
    </row>
    <row r="3" spans="1:9">
      <c r="A3" s="40" t="s">
        <v>71</v>
      </c>
      <c r="B3" s="41"/>
      <c r="C3" s="42"/>
      <c r="D3" s="40" t="s">
        <v>3</v>
      </c>
      <c r="E3" s="41"/>
      <c r="F3" s="42"/>
      <c r="G3" s="2" t="s">
        <v>72</v>
      </c>
      <c r="H3" s="2" t="s">
        <v>84</v>
      </c>
      <c r="I3" s="4" t="s">
        <v>85</v>
      </c>
    </row>
    <row r="4" spans="1:9" ht="33" customHeight="1">
      <c r="A4" s="65" t="s">
        <v>205</v>
      </c>
      <c r="B4" s="66"/>
      <c r="C4" s="67"/>
      <c r="D4" s="92" t="s">
        <v>295</v>
      </c>
      <c r="E4" s="93"/>
      <c r="F4" s="94"/>
      <c r="G4" s="18">
        <v>800</v>
      </c>
      <c r="H4" s="10">
        <v>0</v>
      </c>
      <c r="I4" s="4">
        <f t="shared" ref="I4:I5" si="0">G4*H4</f>
        <v>0</v>
      </c>
    </row>
    <row r="5" spans="1:9" ht="33" customHeight="1">
      <c r="A5" s="65" t="s">
        <v>351</v>
      </c>
      <c r="B5" s="66"/>
      <c r="C5" s="67"/>
      <c r="D5" s="92"/>
      <c r="E5" s="93"/>
      <c r="F5" s="94"/>
      <c r="G5" s="33">
        <v>1600</v>
      </c>
      <c r="H5" s="10">
        <v>0</v>
      </c>
      <c r="I5" s="4">
        <f t="shared" si="0"/>
        <v>0</v>
      </c>
    </row>
    <row r="6" spans="1:9" ht="33" customHeight="1">
      <c r="A6" s="65" t="s">
        <v>297</v>
      </c>
      <c r="B6" s="66"/>
      <c r="C6" s="67"/>
      <c r="D6" s="92" t="s">
        <v>296</v>
      </c>
      <c r="E6" s="93"/>
      <c r="F6" s="94"/>
      <c r="G6" s="31">
        <v>250</v>
      </c>
      <c r="H6" s="10">
        <v>0</v>
      </c>
      <c r="I6" s="4">
        <f t="shared" ref="I6:I8" si="1">G6*H6</f>
        <v>0</v>
      </c>
    </row>
    <row r="7" spans="1:9" ht="48" customHeight="1">
      <c r="A7" s="92" t="s">
        <v>372</v>
      </c>
      <c r="B7" s="93"/>
      <c r="C7" s="94"/>
      <c r="D7" s="92" t="s">
        <v>373</v>
      </c>
      <c r="E7" s="93"/>
      <c r="F7" s="94"/>
      <c r="G7" s="37">
        <v>1200</v>
      </c>
      <c r="H7" s="10">
        <v>0</v>
      </c>
      <c r="I7" s="4">
        <f t="shared" ref="I7" si="2">G7*H7</f>
        <v>0</v>
      </c>
    </row>
    <row r="8" spans="1:9" ht="48" customHeight="1">
      <c r="A8" s="92" t="s">
        <v>360</v>
      </c>
      <c r="B8" s="93"/>
      <c r="C8" s="94"/>
      <c r="D8" s="92" t="s">
        <v>361</v>
      </c>
      <c r="E8" s="93"/>
      <c r="F8" s="94"/>
      <c r="G8" s="33">
        <v>800</v>
      </c>
      <c r="H8" s="10">
        <v>0</v>
      </c>
      <c r="I8" s="4">
        <f t="shared" si="1"/>
        <v>0</v>
      </c>
    </row>
    <row r="9" spans="1:9" ht="48" customHeight="1">
      <c r="A9" s="92" t="s">
        <v>362</v>
      </c>
      <c r="B9" s="93"/>
      <c r="C9" s="94"/>
      <c r="D9" s="92" t="s">
        <v>363</v>
      </c>
      <c r="E9" s="93"/>
      <c r="F9" s="94"/>
      <c r="G9" s="33">
        <v>140</v>
      </c>
      <c r="H9" s="10">
        <v>0</v>
      </c>
      <c r="I9" s="4">
        <f t="shared" ref="I9" si="3">G9*H9</f>
        <v>0</v>
      </c>
    </row>
    <row r="10" spans="1:9" ht="48" customHeight="1">
      <c r="A10" s="92" t="s">
        <v>362</v>
      </c>
      <c r="B10" s="93"/>
      <c r="C10" s="94"/>
      <c r="D10" s="92" t="s">
        <v>364</v>
      </c>
      <c r="E10" s="93"/>
      <c r="F10" s="94"/>
      <c r="G10" s="33">
        <v>140</v>
      </c>
      <c r="H10" s="10">
        <v>0</v>
      </c>
      <c r="I10" s="4">
        <f t="shared" ref="I10" si="4">G10*H10</f>
        <v>0</v>
      </c>
    </row>
    <row r="11" spans="1:9" ht="41.25" customHeight="1">
      <c r="A11" s="92" t="s">
        <v>202</v>
      </c>
      <c r="B11" s="93"/>
      <c r="C11" s="94"/>
      <c r="D11" s="92"/>
      <c r="E11" s="93"/>
      <c r="F11" s="94"/>
      <c r="G11" s="5">
        <v>800</v>
      </c>
      <c r="H11" s="10">
        <v>0</v>
      </c>
      <c r="I11" s="4">
        <f t="shared" ref="I11:I15" si="5">G11*H11</f>
        <v>0</v>
      </c>
    </row>
    <row r="12" spans="1:9" ht="36" customHeight="1">
      <c r="A12" s="92" t="s">
        <v>165</v>
      </c>
      <c r="B12" s="93"/>
      <c r="C12" s="94"/>
      <c r="D12" s="92" t="s">
        <v>166</v>
      </c>
      <c r="E12" s="93"/>
      <c r="F12" s="94"/>
      <c r="G12" s="13">
        <v>200</v>
      </c>
      <c r="H12" s="10">
        <v>0</v>
      </c>
      <c r="I12" s="4">
        <f t="shared" ref="I12" si="6">G12*H12</f>
        <v>0</v>
      </c>
    </row>
    <row r="13" spans="1:9" ht="36" customHeight="1">
      <c r="A13" s="92" t="s">
        <v>78</v>
      </c>
      <c r="B13" s="93"/>
      <c r="C13" s="94"/>
      <c r="D13" s="92"/>
      <c r="E13" s="93"/>
      <c r="F13" s="94"/>
      <c r="G13" s="5">
        <v>200</v>
      </c>
      <c r="H13" s="10">
        <v>0</v>
      </c>
      <c r="I13" s="4">
        <f t="shared" si="5"/>
        <v>0</v>
      </c>
    </row>
    <row r="14" spans="1:9" ht="27.75" customHeight="1">
      <c r="A14" s="92" t="s">
        <v>79</v>
      </c>
      <c r="B14" s="93"/>
      <c r="C14" s="94"/>
      <c r="D14" s="92"/>
      <c r="E14" s="93"/>
      <c r="F14" s="94"/>
      <c r="G14" s="5">
        <v>50</v>
      </c>
      <c r="H14" s="10">
        <v>0</v>
      </c>
      <c r="I14" s="4">
        <f t="shared" si="5"/>
        <v>0</v>
      </c>
    </row>
    <row r="15" spans="1:9" ht="33" customHeight="1">
      <c r="A15" s="92" t="s">
        <v>80</v>
      </c>
      <c r="B15" s="93"/>
      <c r="C15" s="94"/>
      <c r="D15" s="92"/>
      <c r="E15" s="93"/>
      <c r="F15" s="94"/>
      <c r="G15" s="5">
        <v>350</v>
      </c>
      <c r="H15" s="10">
        <v>0</v>
      </c>
      <c r="I15" s="4">
        <f t="shared" si="5"/>
        <v>0</v>
      </c>
    </row>
    <row r="16" spans="1:9" ht="31.5" customHeight="1">
      <c r="A16" s="65" t="s">
        <v>130</v>
      </c>
      <c r="B16" s="66"/>
      <c r="C16" s="67"/>
      <c r="D16" s="65"/>
      <c r="E16" s="66"/>
      <c r="F16" s="67"/>
      <c r="G16" s="5">
        <v>350</v>
      </c>
      <c r="H16" s="10">
        <v>0</v>
      </c>
      <c r="I16" s="4">
        <f>G16*H16</f>
        <v>0</v>
      </c>
    </row>
    <row r="17" spans="1:9" ht="26.25" customHeight="1">
      <c r="A17" s="65" t="s">
        <v>131</v>
      </c>
      <c r="B17" s="66"/>
      <c r="C17" s="67"/>
      <c r="D17" s="92" t="s">
        <v>129</v>
      </c>
      <c r="E17" s="93"/>
      <c r="F17" s="94"/>
      <c r="G17" s="5">
        <v>40</v>
      </c>
      <c r="H17" s="10">
        <v>0</v>
      </c>
      <c r="I17" s="4">
        <f>G17*H17</f>
        <v>0</v>
      </c>
    </row>
    <row r="18" spans="1:9" ht="31.5" customHeight="1">
      <c r="A18" s="65" t="s">
        <v>178</v>
      </c>
      <c r="B18" s="66"/>
      <c r="C18" s="67"/>
      <c r="D18" s="92" t="s">
        <v>223</v>
      </c>
      <c r="E18" s="93"/>
      <c r="F18" s="94"/>
      <c r="G18" s="14">
        <v>450</v>
      </c>
      <c r="H18" s="10">
        <v>0</v>
      </c>
      <c r="I18" s="4">
        <f t="shared" ref="I18:I40" si="7">G18*H18</f>
        <v>0</v>
      </c>
    </row>
    <row r="19" spans="1:9" ht="31.5" customHeight="1">
      <c r="A19" s="65" t="s">
        <v>222</v>
      </c>
      <c r="B19" s="66"/>
      <c r="C19" s="67"/>
      <c r="D19" s="92" t="s">
        <v>224</v>
      </c>
      <c r="E19" s="93"/>
      <c r="F19" s="94"/>
      <c r="G19" s="19">
        <v>300</v>
      </c>
      <c r="H19" s="10">
        <v>0</v>
      </c>
      <c r="I19" s="4">
        <f t="shared" ref="I19" si="8">G19*H19</f>
        <v>0</v>
      </c>
    </row>
    <row r="20" spans="1:9" ht="31.5" customHeight="1">
      <c r="A20" s="65" t="s">
        <v>179</v>
      </c>
      <c r="B20" s="66"/>
      <c r="C20" s="67"/>
      <c r="D20" s="92" t="s">
        <v>184</v>
      </c>
      <c r="E20" s="93"/>
      <c r="F20" s="94"/>
      <c r="G20" s="19">
        <v>400</v>
      </c>
      <c r="H20" s="10">
        <v>0</v>
      </c>
      <c r="I20" s="4">
        <f t="shared" si="7"/>
        <v>0</v>
      </c>
    </row>
    <row r="21" spans="1:9" ht="31.5" customHeight="1">
      <c r="A21" s="65" t="s">
        <v>180</v>
      </c>
      <c r="B21" s="66"/>
      <c r="C21" s="67"/>
      <c r="D21" s="92"/>
      <c r="E21" s="93"/>
      <c r="F21" s="94"/>
      <c r="G21" s="14">
        <v>400</v>
      </c>
      <c r="H21" s="10">
        <v>0</v>
      </c>
      <c r="I21" s="4">
        <f t="shared" si="7"/>
        <v>0</v>
      </c>
    </row>
    <row r="22" spans="1:9" ht="57.75" customHeight="1">
      <c r="A22" s="65" t="s">
        <v>298</v>
      </c>
      <c r="B22" s="66"/>
      <c r="C22" s="67"/>
      <c r="D22" s="92" t="s">
        <v>299</v>
      </c>
      <c r="E22" s="93"/>
      <c r="F22" s="94"/>
      <c r="G22" s="31">
        <v>800</v>
      </c>
      <c r="H22" s="10">
        <v>0</v>
      </c>
      <c r="I22" s="4">
        <f t="shared" si="7"/>
        <v>0</v>
      </c>
    </row>
    <row r="23" spans="1:9" ht="57.75" customHeight="1">
      <c r="A23" s="65" t="s">
        <v>300</v>
      </c>
      <c r="B23" s="66"/>
      <c r="C23" s="67"/>
      <c r="D23" s="92" t="s">
        <v>111</v>
      </c>
      <c r="E23" s="93"/>
      <c r="F23" s="94"/>
      <c r="G23" s="31">
        <v>250</v>
      </c>
      <c r="H23" s="10">
        <v>0</v>
      </c>
      <c r="I23" s="4">
        <f t="shared" ref="I23:I24" si="9">G23*H23</f>
        <v>0</v>
      </c>
    </row>
    <row r="24" spans="1:9" ht="31.5" customHeight="1">
      <c r="A24" s="92" t="s">
        <v>167</v>
      </c>
      <c r="B24" s="93"/>
      <c r="C24" s="94"/>
      <c r="D24" s="92" t="s">
        <v>92</v>
      </c>
      <c r="E24" s="93"/>
      <c r="F24" s="94"/>
      <c r="G24" s="31">
        <v>450</v>
      </c>
      <c r="H24" s="10">
        <v>0</v>
      </c>
      <c r="I24" s="4">
        <f t="shared" si="9"/>
        <v>0</v>
      </c>
    </row>
    <row r="25" spans="1:9" ht="31.5" customHeight="1">
      <c r="A25" s="65" t="s">
        <v>242</v>
      </c>
      <c r="B25" s="66"/>
      <c r="C25" s="67"/>
      <c r="D25" s="92"/>
      <c r="E25" s="93"/>
      <c r="F25" s="94"/>
      <c r="G25" s="23">
        <v>250</v>
      </c>
      <c r="H25" s="10">
        <v>0</v>
      </c>
      <c r="I25" s="4">
        <f t="shared" ref="I25:I34" si="10">G25*H25</f>
        <v>0</v>
      </c>
    </row>
    <row r="26" spans="1:9" ht="42" customHeight="1">
      <c r="A26" s="65" t="s">
        <v>285</v>
      </c>
      <c r="B26" s="66"/>
      <c r="C26" s="67"/>
      <c r="D26" s="92"/>
      <c r="E26" s="93"/>
      <c r="F26" s="94"/>
      <c r="G26" s="26">
        <v>80</v>
      </c>
      <c r="H26" s="10">
        <v>0</v>
      </c>
      <c r="I26" s="4">
        <f t="shared" ref="I26" si="11">G26*H26</f>
        <v>0</v>
      </c>
    </row>
    <row r="27" spans="1:9" ht="42" customHeight="1">
      <c r="A27" s="65" t="s">
        <v>286</v>
      </c>
      <c r="B27" s="66"/>
      <c r="C27" s="67"/>
      <c r="D27" s="92"/>
      <c r="E27" s="93"/>
      <c r="F27" s="94"/>
      <c r="G27" s="26">
        <v>80</v>
      </c>
      <c r="H27" s="10">
        <v>0</v>
      </c>
      <c r="I27" s="4">
        <f t="shared" si="10"/>
        <v>0</v>
      </c>
    </row>
    <row r="28" spans="1:9" ht="42" customHeight="1">
      <c r="A28" s="65" t="s">
        <v>208</v>
      </c>
      <c r="B28" s="66"/>
      <c r="C28" s="67"/>
      <c r="D28" s="92"/>
      <c r="E28" s="93"/>
      <c r="F28" s="94"/>
      <c r="G28" s="37">
        <v>30</v>
      </c>
      <c r="H28" s="10">
        <v>0</v>
      </c>
      <c r="I28" s="4">
        <f t="shared" si="10"/>
        <v>0</v>
      </c>
    </row>
    <row r="29" spans="1:9" ht="42" customHeight="1">
      <c r="A29" s="65" t="s">
        <v>375</v>
      </c>
      <c r="B29" s="66"/>
      <c r="C29" s="67"/>
      <c r="D29" s="92"/>
      <c r="E29" s="93"/>
      <c r="F29" s="94"/>
      <c r="G29" s="37">
        <v>30</v>
      </c>
      <c r="H29" s="10">
        <v>0</v>
      </c>
      <c r="I29" s="4">
        <f t="shared" si="10"/>
        <v>0</v>
      </c>
    </row>
    <row r="30" spans="1:9" ht="42" customHeight="1">
      <c r="A30" s="65" t="s">
        <v>377</v>
      </c>
      <c r="B30" s="66"/>
      <c r="C30" s="67"/>
      <c r="D30" s="92"/>
      <c r="E30" s="93"/>
      <c r="F30" s="94"/>
      <c r="G30" s="37">
        <v>30</v>
      </c>
      <c r="H30" s="10">
        <v>0</v>
      </c>
      <c r="I30" s="4">
        <f t="shared" si="10"/>
        <v>0</v>
      </c>
    </row>
    <row r="31" spans="1:9" ht="42" customHeight="1">
      <c r="A31" s="65" t="s">
        <v>378</v>
      </c>
      <c r="B31" s="66"/>
      <c r="C31" s="67"/>
      <c r="D31" s="92"/>
      <c r="E31" s="93"/>
      <c r="F31" s="94"/>
      <c r="G31" s="37">
        <v>30</v>
      </c>
      <c r="H31" s="10">
        <v>0</v>
      </c>
      <c r="I31" s="4">
        <f t="shared" ref="I31:I32" si="12">G31*H31</f>
        <v>0</v>
      </c>
    </row>
    <row r="32" spans="1:9" ht="42" customHeight="1">
      <c r="A32" s="65" t="s">
        <v>379</v>
      </c>
      <c r="B32" s="66"/>
      <c r="C32" s="67"/>
      <c r="D32" s="92" t="s">
        <v>380</v>
      </c>
      <c r="E32" s="93"/>
      <c r="F32" s="94"/>
      <c r="G32" s="37">
        <v>30</v>
      </c>
      <c r="H32" s="10">
        <v>0</v>
      </c>
      <c r="I32" s="4">
        <f t="shared" si="12"/>
        <v>0</v>
      </c>
    </row>
    <row r="33" spans="1:9" ht="42" customHeight="1">
      <c r="A33" s="65" t="s">
        <v>381</v>
      </c>
      <c r="B33" s="66"/>
      <c r="C33" s="67"/>
      <c r="D33" s="92" t="s">
        <v>380</v>
      </c>
      <c r="E33" s="93"/>
      <c r="F33" s="94"/>
      <c r="G33" s="37">
        <v>30</v>
      </c>
      <c r="H33" s="10">
        <v>0</v>
      </c>
      <c r="I33" s="4">
        <f t="shared" si="10"/>
        <v>0</v>
      </c>
    </row>
    <row r="34" spans="1:9" ht="42" customHeight="1">
      <c r="A34" s="65" t="s">
        <v>382</v>
      </c>
      <c r="B34" s="66"/>
      <c r="C34" s="67"/>
      <c r="D34" s="92" t="s">
        <v>380</v>
      </c>
      <c r="E34" s="93"/>
      <c r="F34" s="94"/>
      <c r="G34" s="37">
        <v>30</v>
      </c>
      <c r="H34" s="10">
        <v>0</v>
      </c>
      <c r="I34" s="4">
        <f t="shared" si="10"/>
        <v>0</v>
      </c>
    </row>
    <row r="35" spans="1:9" ht="42" customHeight="1">
      <c r="A35" s="65" t="s">
        <v>383</v>
      </c>
      <c r="B35" s="66"/>
      <c r="C35" s="67"/>
      <c r="D35" s="92" t="s">
        <v>380</v>
      </c>
      <c r="E35" s="93"/>
      <c r="F35" s="94"/>
      <c r="G35" s="37">
        <v>30</v>
      </c>
      <c r="H35" s="10">
        <v>0</v>
      </c>
      <c r="I35" s="4">
        <f t="shared" ref="I35" si="13">G35*H35</f>
        <v>0</v>
      </c>
    </row>
    <row r="36" spans="1:9" ht="42" customHeight="1">
      <c r="A36" s="65" t="s">
        <v>384</v>
      </c>
      <c r="B36" s="66"/>
      <c r="C36" s="67"/>
      <c r="D36" s="92" t="s">
        <v>174</v>
      </c>
      <c r="E36" s="93"/>
      <c r="F36" s="94"/>
      <c r="G36" s="37">
        <v>120</v>
      </c>
      <c r="H36" s="10">
        <v>0</v>
      </c>
      <c r="I36" s="4">
        <f t="shared" ref="I36:I38" si="14">G36*H36</f>
        <v>0</v>
      </c>
    </row>
    <row r="37" spans="1:9" ht="42" customHeight="1">
      <c r="A37" s="65" t="s">
        <v>386</v>
      </c>
      <c r="B37" s="66"/>
      <c r="C37" s="67"/>
      <c r="D37" s="92" t="s">
        <v>129</v>
      </c>
      <c r="E37" s="93"/>
      <c r="F37" s="94"/>
      <c r="G37" s="37">
        <v>20</v>
      </c>
      <c r="H37" s="10">
        <v>0</v>
      </c>
      <c r="I37" s="4">
        <f t="shared" ref="I37" si="15">G37*H37</f>
        <v>0</v>
      </c>
    </row>
    <row r="38" spans="1:9" ht="42" customHeight="1">
      <c r="A38" s="65" t="s">
        <v>385</v>
      </c>
      <c r="B38" s="66"/>
      <c r="C38" s="67"/>
      <c r="D38" s="92" t="s">
        <v>129</v>
      </c>
      <c r="E38" s="93"/>
      <c r="F38" s="94"/>
      <c r="G38" s="37">
        <v>20</v>
      </c>
      <c r="H38" s="10">
        <v>0</v>
      </c>
      <c r="I38" s="4">
        <f t="shared" si="14"/>
        <v>0</v>
      </c>
    </row>
    <row r="39" spans="1:9" ht="42" customHeight="1">
      <c r="A39" s="65" t="s">
        <v>206</v>
      </c>
      <c r="B39" s="66"/>
      <c r="C39" s="67"/>
      <c r="D39" s="92" t="s">
        <v>374</v>
      </c>
      <c r="E39" s="93"/>
      <c r="F39" s="94"/>
      <c r="G39" s="18">
        <v>30</v>
      </c>
      <c r="H39" s="10">
        <v>0</v>
      </c>
      <c r="I39" s="4">
        <f t="shared" si="7"/>
        <v>0</v>
      </c>
    </row>
    <row r="40" spans="1:9" ht="42" customHeight="1">
      <c r="A40" s="65" t="s">
        <v>207</v>
      </c>
      <c r="B40" s="66"/>
      <c r="C40" s="67"/>
      <c r="D40" s="92" t="s">
        <v>374</v>
      </c>
      <c r="E40" s="93"/>
      <c r="F40" s="94"/>
      <c r="G40" s="18">
        <v>30</v>
      </c>
      <c r="H40" s="10">
        <v>0</v>
      </c>
      <c r="I40" s="4">
        <f t="shared" si="7"/>
        <v>0</v>
      </c>
    </row>
    <row r="41" spans="1:9" ht="64.5" customHeight="1">
      <c r="A41" s="65" t="s">
        <v>181</v>
      </c>
      <c r="B41" s="66"/>
      <c r="C41" s="67"/>
      <c r="D41" s="92" t="s">
        <v>376</v>
      </c>
      <c r="E41" s="93"/>
      <c r="F41" s="94"/>
      <c r="G41" s="14">
        <v>250</v>
      </c>
      <c r="H41" s="10">
        <v>0</v>
      </c>
      <c r="I41" s="4">
        <f t="shared" ref="I41" si="16">G41*H41</f>
        <v>0</v>
      </c>
    </row>
    <row r="42" spans="1:9" ht="31.5" customHeight="1">
      <c r="A42" s="65" t="s">
        <v>90</v>
      </c>
      <c r="B42" s="66"/>
      <c r="C42" s="67"/>
      <c r="D42" s="92" t="s">
        <v>175</v>
      </c>
      <c r="E42" s="93"/>
      <c r="F42" s="94"/>
      <c r="G42" s="5">
        <v>500</v>
      </c>
      <c r="H42" s="10">
        <v>0</v>
      </c>
      <c r="I42" s="4">
        <f t="shared" ref="I42" si="17">G42*H42</f>
        <v>0</v>
      </c>
    </row>
    <row r="43" spans="1:9">
      <c r="A43" s="97" t="s">
        <v>97</v>
      </c>
      <c r="B43" s="98"/>
      <c r="C43" s="98"/>
      <c r="D43" s="98"/>
      <c r="E43" s="98"/>
      <c r="F43" s="98"/>
      <c r="G43" s="98"/>
      <c r="H43" s="99"/>
      <c r="I43" s="95">
        <f>SUM(I4:I42)</f>
        <v>0</v>
      </c>
    </row>
    <row r="44" spans="1:9">
      <c r="A44" s="100"/>
      <c r="B44" s="101"/>
      <c r="C44" s="101"/>
      <c r="D44" s="101"/>
      <c r="E44" s="101"/>
      <c r="F44" s="101"/>
      <c r="G44" s="101"/>
      <c r="H44" s="102"/>
      <c r="I44" s="96"/>
    </row>
  </sheetData>
  <mergeCells count="83">
    <mergeCell ref="A38:C38"/>
    <mergeCell ref="D38:F38"/>
    <mergeCell ref="A37:C37"/>
    <mergeCell ref="D37:F37"/>
    <mergeCell ref="A34:C34"/>
    <mergeCell ref="D34:F34"/>
    <mergeCell ref="A36:C36"/>
    <mergeCell ref="D36:F36"/>
    <mergeCell ref="D29:F29"/>
    <mergeCell ref="A30:C30"/>
    <mergeCell ref="D30:F30"/>
    <mergeCell ref="A33:C33"/>
    <mergeCell ref="D33:F33"/>
    <mergeCell ref="A31:C31"/>
    <mergeCell ref="D31:F31"/>
    <mergeCell ref="A32:C32"/>
    <mergeCell ref="D32:F32"/>
    <mergeCell ref="A9:C9"/>
    <mergeCell ref="D9:F9"/>
    <mergeCell ref="A10:C10"/>
    <mergeCell ref="A22:C22"/>
    <mergeCell ref="D22:F22"/>
    <mergeCell ref="A6:C6"/>
    <mergeCell ref="D6:F6"/>
    <mergeCell ref="A5:C5"/>
    <mergeCell ref="D5:F5"/>
    <mergeCell ref="A8:C8"/>
    <mergeCell ref="D8:F8"/>
    <mergeCell ref="A7:C7"/>
    <mergeCell ref="D7:F7"/>
    <mergeCell ref="A2:H2"/>
    <mergeCell ref="A3:C3"/>
    <mergeCell ref="D3:F3"/>
    <mergeCell ref="A4:C4"/>
    <mergeCell ref="D4:F4"/>
    <mergeCell ref="I43:I44"/>
    <mergeCell ref="A42:C42"/>
    <mergeCell ref="D42:F42"/>
    <mergeCell ref="D20:F20"/>
    <mergeCell ref="A21:C21"/>
    <mergeCell ref="D21:F21"/>
    <mergeCell ref="A39:C39"/>
    <mergeCell ref="D39:F39"/>
    <mergeCell ref="A40:C40"/>
    <mergeCell ref="D40:F40"/>
    <mergeCell ref="A27:C27"/>
    <mergeCell ref="D27:F27"/>
    <mergeCell ref="A26:C26"/>
    <mergeCell ref="D26:F26"/>
    <mergeCell ref="A23:C23"/>
    <mergeCell ref="D23:F23"/>
    <mergeCell ref="A43:H44"/>
    <mergeCell ref="A13:C13"/>
    <mergeCell ref="D13:F13"/>
    <mergeCell ref="A14:C14"/>
    <mergeCell ref="D14:F14"/>
    <mergeCell ref="A15:C15"/>
    <mergeCell ref="D15:F15"/>
    <mergeCell ref="A25:C25"/>
    <mergeCell ref="D25:F25"/>
    <mergeCell ref="A18:C18"/>
    <mergeCell ref="D18:F18"/>
    <mergeCell ref="A41:C41"/>
    <mergeCell ref="D41:F41"/>
    <mergeCell ref="A20:C20"/>
    <mergeCell ref="A16:C16"/>
    <mergeCell ref="D16:F16"/>
    <mergeCell ref="D10:F10"/>
    <mergeCell ref="A35:C35"/>
    <mergeCell ref="D35:F35"/>
    <mergeCell ref="A12:C12"/>
    <mergeCell ref="D12:F12"/>
    <mergeCell ref="A17:C17"/>
    <mergeCell ref="D17:F17"/>
    <mergeCell ref="A19:C19"/>
    <mergeCell ref="D19:F19"/>
    <mergeCell ref="A11:C11"/>
    <mergeCell ref="D11:F11"/>
    <mergeCell ref="A24:C24"/>
    <mergeCell ref="D24:F24"/>
    <mergeCell ref="A28:C28"/>
    <mergeCell ref="D28:F28"/>
    <mergeCell ref="A29:C29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2:I23"/>
  <sheetViews>
    <sheetView topLeftCell="A11" workbookViewId="0">
      <selection activeCell="D19" sqref="D19:F19"/>
    </sheetView>
  </sheetViews>
  <sheetFormatPr defaultRowHeight="15"/>
  <sheetData>
    <row r="2" spans="1:9">
      <c r="A2" s="39" t="s">
        <v>70</v>
      </c>
      <c r="B2" s="39"/>
      <c r="C2" s="39"/>
      <c r="D2" s="39"/>
      <c r="E2" s="39"/>
      <c r="F2" s="39"/>
      <c r="G2" s="39"/>
      <c r="H2" s="39"/>
      <c r="I2" s="4"/>
    </row>
    <row r="3" spans="1:9">
      <c r="A3" s="40" t="s">
        <v>71</v>
      </c>
      <c r="B3" s="41"/>
      <c r="C3" s="42"/>
      <c r="D3" s="40" t="s">
        <v>3</v>
      </c>
      <c r="E3" s="41"/>
      <c r="F3" s="42"/>
      <c r="G3" s="2" t="s">
        <v>72</v>
      </c>
      <c r="H3" s="2" t="s">
        <v>84</v>
      </c>
      <c r="I3" s="4" t="s">
        <v>85</v>
      </c>
    </row>
    <row r="4" spans="1:9" ht="28.5" customHeight="1">
      <c r="A4" s="65" t="s">
        <v>134</v>
      </c>
      <c r="B4" s="66"/>
      <c r="C4" s="67"/>
      <c r="D4" s="92" t="s">
        <v>294</v>
      </c>
      <c r="E4" s="93"/>
      <c r="F4" s="94"/>
      <c r="G4" s="5">
        <v>600</v>
      </c>
      <c r="H4" s="10">
        <v>0</v>
      </c>
      <c r="I4" s="4">
        <f t="shared" ref="I4:I9" si="0">G4*H4</f>
        <v>0</v>
      </c>
    </row>
    <row r="5" spans="1:9" ht="30.75" customHeight="1">
      <c r="A5" s="65" t="s">
        <v>135</v>
      </c>
      <c r="B5" s="66"/>
      <c r="C5" s="67"/>
      <c r="D5" s="92"/>
      <c r="E5" s="93"/>
      <c r="F5" s="94"/>
      <c r="G5" s="5">
        <v>150</v>
      </c>
      <c r="H5" s="10">
        <v>0</v>
      </c>
      <c r="I5" s="4">
        <f t="shared" si="0"/>
        <v>0</v>
      </c>
    </row>
    <row r="6" spans="1:9" ht="30" customHeight="1">
      <c r="A6" s="105" t="s">
        <v>267</v>
      </c>
      <c r="B6" s="106"/>
      <c r="C6" s="107"/>
      <c r="D6" s="92" t="s">
        <v>268</v>
      </c>
      <c r="E6" s="93"/>
      <c r="F6" s="94"/>
      <c r="G6" s="26">
        <v>1100</v>
      </c>
      <c r="H6" s="10">
        <v>0</v>
      </c>
      <c r="I6" s="4">
        <f t="shared" ref="I6" si="1">G6*H6</f>
        <v>0</v>
      </c>
    </row>
    <row r="7" spans="1:9" ht="30" customHeight="1">
      <c r="A7" s="105" t="s">
        <v>282</v>
      </c>
      <c r="B7" s="106"/>
      <c r="C7" s="107"/>
      <c r="D7" s="92" t="s">
        <v>268</v>
      </c>
      <c r="E7" s="93"/>
      <c r="F7" s="94"/>
      <c r="G7" s="5">
        <v>800</v>
      </c>
      <c r="H7" s="10">
        <v>0</v>
      </c>
      <c r="I7" s="4">
        <f t="shared" si="0"/>
        <v>0</v>
      </c>
    </row>
    <row r="8" spans="1:9" s="30" customFormat="1" ht="33" customHeight="1">
      <c r="A8" s="105" t="s">
        <v>269</v>
      </c>
      <c r="B8" s="106"/>
      <c r="C8" s="107"/>
      <c r="D8" s="108" t="s">
        <v>268</v>
      </c>
      <c r="E8" s="109"/>
      <c r="F8" s="110"/>
      <c r="G8" s="27">
        <v>1000</v>
      </c>
      <c r="H8" s="28">
        <v>0</v>
      </c>
      <c r="I8" s="29">
        <f t="shared" si="0"/>
        <v>0</v>
      </c>
    </row>
    <row r="9" spans="1:9" s="30" customFormat="1" ht="33.75" customHeight="1">
      <c r="A9" s="105" t="s">
        <v>334</v>
      </c>
      <c r="B9" s="106"/>
      <c r="C9" s="107"/>
      <c r="D9" s="105" t="s">
        <v>335</v>
      </c>
      <c r="E9" s="106"/>
      <c r="F9" s="107"/>
      <c r="G9" s="27">
        <v>1000</v>
      </c>
      <c r="H9" s="28">
        <v>0</v>
      </c>
      <c r="I9" s="29">
        <f t="shared" si="0"/>
        <v>0</v>
      </c>
    </row>
    <row r="10" spans="1:9" s="30" customFormat="1" ht="33.75" customHeight="1">
      <c r="A10" s="105" t="s">
        <v>336</v>
      </c>
      <c r="B10" s="106"/>
      <c r="C10" s="107"/>
      <c r="D10" s="105" t="s">
        <v>335</v>
      </c>
      <c r="E10" s="106"/>
      <c r="F10" s="107"/>
      <c r="G10" s="27">
        <v>1500</v>
      </c>
      <c r="H10" s="28">
        <v>0</v>
      </c>
      <c r="I10" s="29">
        <f t="shared" ref="I10" si="2">G10*H10</f>
        <v>0</v>
      </c>
    </row>
    <row r="11" spans="1:9" s="30" customFormat="1" ht="33.75" customHeight="1">
      <c r="A11" s="105" t="s">
        <v>270</v>
      </c>
      <c r="B11" s="106"/>
      <c r="C11" s="107"/>
      <c r="D11" s="105" t="s">
        <v>268</v>
      </c>
      <c r="E11" s="106"/>
      <c r="F11" s="107"/>
      <c r="G11" s="27">
        <v>900</v>
      </c>
      <c r="H11" s="28">
        <v>0</v>
      </c>
      <c r="I11" s="29">
        <f t="shared" ref="I11:I21" si="3">G11*H11</f>
        <v>0</v>
      </c>
    </row>
    <row r="12" spans="1:9" s="30" customFormat="1" ht="33.75" customHeight="1">
      <c r="A12" s="105" t="s">
        <v>274</v>
      </c>
      <c r="B12" s="106"/>
      <c r="C12" s="107"/>
      <c r="D12" s="105" t="s">
        <v>268</v>
      </c>
      <c r="E12" s="106"/>
      <c r="F12" s="107"/>
      <c r="G12" s="27">
        <v>1000</v>
      </c>
      <c r="H12" s="28">
        <v>0</v>
      </c>
      <c r="I12" s="29">
        <f t="shared" si="3"/>
        <v>0</v>
      </c>
    </row>
    <row r="13" spans="1:9" ht="30" customHeight="1">
      <c r="A13" s="65" t="s">
        <v>357</v>
      </c>
      <c r="B13" s="66"/>
      <c r="C13" s="67"/>
      <c r="D13" s="92" t="s">
        <v>268</v>
      </c>
      <c r="E13" s="93"/>
      <c r="F13" s="94"/>
      <c r="G13" s="33">
        <v>200</v>
      </c>
      <c r="H13" s="10">
        <v>0</v>
      </c>
      <c r="I13" s="4">
        <f t="shared" ref="I13" si="4">G13*H13</f>
        <v>0</v>
      </c>
    </row>
    <row r="14" spans="1:9" ht="30" customHeight="1">
      <c r="A14" s="65" t="s">
        <v>337</v>
      </c>
      <c r="B14" s="66"/>
      <c r="C14" s="67"/>
      <c r="D14" s="92" t="s">
        <v>268</v>
      </c>
      <c r="E14" s="93"/>
      <c r="F14" s="94"/>
      <c r="G14" s="15">
        <v>120</v>
      </c>
      <c r="H14" s="10">
        <v>0</v>
      </c>
      <c r="I14" s="4">
        <f t="shared" si="3"/>
        <v>0</v>
      </c>
    </row>
    <row r="15" spans="1:9" ht="30" customHeight="1">
      <c r="A15" s="65" t="s">
        <v>338</v>
      </c>
      <c r="B15" s="66"/>
      <c r="C15" s="67"/>
      <c r="D15" s="92" t="s">
        <v>268</v>
      </c>
      <c r="E15" s="93"/>
      <c r="F15" s="94"/>
      <c r="G15" s="32">
        <v>120</v>
      </c>
      <c r="H15" s="10">
        <v>0</v>
      </c>
      <c r="I15" s="4">
        <f t="shared" ref="I15" si="5">G15*H15</f>
        <v>0</v>
      </c>
    </row>
    <row r="16" spans="1:9" ht="30" customHeight="1">
      <c r="A16" s="65" t="s">
        <v>339</v>
      </c>
      <c r="B16" s="66"/>
      <c r="C16" s="67"/>
      <c r="D16" s="92" t="s">
        <v>268</v>
      </c>
      <c r="E16" s="93"/>
      <c r="F16" s="94"/>
      <c r="G16" s="32">
        <v>120</v>
      </c>
      <c r="H16" s="10">
        <v>0</v>
      </c>
      <c r="I16" s="4">
        <f t="shared" ref="I16" si="6">G16*H16</f>
        <v>0</v>
      </c>
    </row>
    <row r="17" spans="1:9" ht="30" customHeight="1">
      <c r="A17" s="65" t="s">
        <v>340</v>
      </c>
      <c r="B17" s="66"/>
      <c r="C17" s="67"/>
      <c r="D17" s="92" t="s">
        <v>268</v>
      </c>
      <c r="E17" s="93"/>
      <c r="F17" s="94"/>
      <c r="G17" s="32">
        <v>120</v>
      </c>
      <c r="H17" s="10">
        <v>0</v>
      </c>
      <c r="I17" s="4">
        <f t="shared" ref="I17" si="7">G17*H17</f>
        <v>0</v>
      </c>
    </row>
    <row r="18" spans="1:9" ht="30" customHeight="1">
      <c r="A18" s="65" t="s">
        <v>280</v>
      </c>
      <c r="B18" s="66"/>
      <c r="C18" s="67"/>
      <c r="D18" s="92" t="s">
        <v>281</v>
      </c>
      <c r="E18" s="93"/>
      <c r="F18" s="94"/>
      <c r="G18" s="26">
        <v>500</v>
      </c>
      <c r="H18" s="10">
        <v>0</v>
      </c>
      <c r="I18" s="4">
        <f t="shared" si="3"/>
        <v>0</v>
      </c>
    </row>
    <row r="19" spans="1:9" ht="30" customHeight="1">
      <c r="A19" s="65" t="s">
        <v>136</v>
      </c>
      <c r="B19" s="66"/>
      <c r="C19" s="67"/>
      <c r="D19" s="92"/>
      <c r="E19" s="93"/>
      <c r="F19" s="94"/>
      <c r="G19" s="31">
        <v>250</v>
      </c>
      <c r="H19" s="10">
        <v>0</v>
      </c>
      <c r="I19" s="4">
        <f t="shared" si="3"/>
        <v>0</v>
      </c>
    </row>
    <row r="20" spans="1:9" ht="30" customHeight="1">
      <c r="A20" s="65" t="s">
        <v>292</v>
      </c>
      <c r="B20" s="66"/>
      <c r="C20" s="67"/>
      <c r="D20" s="92" t="s">
        <v>268</v>
      </c>
      <c r="E20" s="93"/>
      <c r="F20" s="94"/>
      <c r="G20" s="31">
        <v>200</v>
      </c>
      <c r="H20" s="10">
        <v>0</v>
      </c>
      <c r="I20" s="4">
        <f t="shared" si="3"/>
        <v>0</v>
      </c>
    </row>
    <row r="21" spans="1:9" ht="30" customHeight="1">
      <c r="A21" s="65" t="s">
        <v>293</v>
      </c>
      <c r="B21" s="66"/>
      <c r="C21" s="67"/>
      <c r="D21" s="92" t="s">
        <v>268</v>
      </c>
      <c r="E21" s="93"/>
      <c r="F21" s="94"/>
      <c r="G21" s="5">
        <v>200</v>
      </c>
      <c r="H21" s="10">
        <v>0</v>
      </c>
      <c r="I21" s="4">
        <f t="shared" si="3"/>
        <v>0</v>
      </c>
    </row>
    <row r="22" spans="1:9">
      <c r="A22" s="97" t="s">
        <v>97</v>
      </c>
      <c r="B22" s="98"/>
      <c r="C22" s="98"/>
      <c r="D22" s="98"/>
      <c r="E22" s="98"/>
      <c r="F22" s="98"/>
      <c r="G22" s="98"/>
      <c r="H22" s="99"/>
      <c r="I22" s="95">
        <f>SUM(I4:I21)</f>
        <v>0</v>
      </c>
    </row>
    <row r="23" spans="1:9">
      <c r="A23" s="100"/>
      <c r="B23" s="101"/>
      <c r="C23" s="101"/>
      <c r="D23" s="101"/>
      <c r="E23" s="101"/>
      <c r="F23" s="101"/>
      <c r="G23" s="101"/>
      <c r="H23" s="102"/>
      <c r="I23" s="96"/>
    </row>
  </sheetData>
  <mergeCells count="41">
    <mergeCell ref="A6:C6"/>
    <mergeCell ref="D6:F6"/>
    <mergeCell ref="A9:C9"/>
    <mergeCell ref="D9:F9"/>
    <mergeCell ref="A10:C10"/>
    <mergeCell ref="D10:F10"/>
    <mergeCell ref="A5:C5"/>
    <mergeCell ref="D5:F5"/>
    <mergeCell ref="A2:H2"/>
    <mergeCell ref="A3:C3"/>
    <mergeCell ref="D3:F3"/>
    <mergeCell ref="A4:C4"/>
    <mergeCell ref="D4:F4"/>
    <mergeCell ref="I22:I23"/>
    <mergeCell ref="A7:C7"/>
    <mergeCell ref="D7:F7"/>
    <mergeCell ref="A8:C8"/>
    <mergeCell ref="D8:F8"/>
    <mergeCell ref="A11:C11"/>
    <mergeCell ref="D11:F11"/>
    <mergeCell ref="A14:C14"/>
    <mergeCell ref="D14:F14"/>
    <mergeCell ref="A12:C12"/>
    <mergeCell ref="D12:F12"/>
    <mergeCell ref="A18:C18"/>
    <mergeCell ref="D18:F18"/>
    <mergeCell ref="A19:C19"/>
    <mergeCell ref="D19:F19"/>
    <mergeCell ref="A20:C20"/>
    <mergeCell ref="A13:C13"/>
    <mergeCell ref="D13:F13"/>
    <mergeCell ref="A21:C21"/>
    <mergeCell ref="D21:F21"/>
    <mergeCell ref="A22:H23"/>
    <mergeCell ref="D20:F20"/>
    <mergeCell ref="A15:C15"/>
    <mergeCell ref="D15:F15"/>
    <mergeCell ref="A16:C16"/>
    <mergeCell ref="D16:F16"/>
    <mergeCell ref="A17:C17"/>
    <mergeCell ref="D17:F17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Общие сведения и ссылки</vt:lpstr>
      <vt:lpstr>Список обновлений</vt:lpstr>
      <vt:lpstr>Форма общих данных заказа</vt:lpstr>
      <vt:lpstr>CSM</vt:lpstr>
      <vt:lpstr>Dark Eldar</vt:lpstr>
      <vt:lpstr>IG</vt:lpstr>
      <vt:lpstr>Orcs</vt:lpstr>
      <vt:lpstr>SM</vt:lpstr>
      <vt:lpstr>Tau</vt:lpstr>
      <vt:lpstr>Tyranids</vt:lpstr>
      <vt:lpstr>Некроны</vt:lpstr>
      <vt:lpstr>Инквизиция</vt:lpstr>
      <vt:lpstr>Механикусы</vt:lpstr>
      <vt:lpstr>Эльдары</vt:lpstr>
      <vt:lpstr>Флаеры</vt:lpstr>
      <vt:lpstr>Укрепления</vt:lpstr>
      <vt:lpstr>Аксессуары</vt:lpstr>
      <vt:lpstr>Суперхэви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wolandPc</dc:creator>
  <cp:lastModifiedBy>wolandPc</cp:lastModifiedBy>
  <dcterms:created xsi:type="dcterms:W3CDTF">2012-09-22T21:52:24Z</dcterms:created>
  <dcterms:modified xsi:type="dcterms:W3CDTF">2013-10-14T11:27:27Z</dcterms:modified>
</cp:coreProperties>
</file>